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19"/>
  <workbookPr/>
  <mc:AlternateContent xmlns:mc="http://schemas.openxmlformats.org/markup-compatibility/2006">
    <mc:Choice Requires="x15">
      <x15ac:absPath xmlns:x15ac="http://schemas.microsoft.com/office/spreadsheetml/2010/11/ac" url="https://icesiedu.sharepoint.com/sites/LibroMECO/Documentos compartidos/Libro MECO/Pagina web/Ejercicios/"/>
    </mc:Choice>
  </mc:AlternateContent>
  <xr:revisionPtr revIDLastSave="183" documentId="13_ncr:1_{A5F222A5-291A-4CF4-ADBF-10443C1D22F1}" xr6:coauthVersionLast="47" xr6:coauthVersionMax="47" xr10:uidLastSave="{6BA4540E-35DC-4B5A-A307-9EF2F7E0384D}"/>
  <bookViews>
    <workbookView xWindow="-120" yWindow="-120" windowWidth="29040" windowHeight="15840" xr2:uid="{00000000-000D-0000-FFFF-FFFF00000000}"/>
  </bookViews>
  <sheets>
    <sheet name="Índice" sheetId="2" r:id="rId1"/>
    <sheet name="Ejercicios" sheetId="3" r:id="rId2"/>
    <sheet name="Rta_2.1" sheetId="4" r:id="rId3"/>
    <sheet name="Rta_2.2" sheetId="5" r:id="rId4"/>
    <sheet name="Rta_2.3" sheetId="6" r:id="rId5"/>
    <sheet name="Rta_2.4" sheetId="7" r:id="rId6"/>
    <sheet name="Rta_2.5" sheetId="8" r:id="rId7"/>
    <sheet name="Rta_2.6" sheetId="9" r:id="rId8"/>
    <sheet name="Rta_2.7" sheetId="10" r:id="rId9"/>
    <sheet name="Fuentes" sheetId="11"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8" l="1"/>
  <c r="I19" i="8"/>
  <c r="E26" i="7"/>
  <c r="E19" i="7" l="1"/>
  <c r="E24" i="7"/>
  <c r="H42" i="10"/>
  <c r="H43" i="10"/>
  <c r="G43" i="10"/>
  <c r="G42" i="10"/>
  <c r="F42" i="10"/>
  <c r="F43" i="10"/>
  <c r="H39" i="10"/>
  <c r="H37" i="10"/>
  <c r="H38" i="10"/>
  <c r="G37" i="10"/>
  <c r="G38" i="10"/>
  <c r="F37" i="10"/>
  <c r="F39" i="10"/>
  <c r="F38" i="10"/>
  <c r="F40" i="10"/>
  <c r="G31" i="9"/>
  <c r="F22" i="9"/>
  <c r="K28" i="10"/>
  <c r="K29" i="10" s="1"/>
  <c r="K23" i="10"/>
  <c r="J28" i="10"/>
  <c r="J23" i="10"/>
  <c r="I28" i="10"/>
  <c r="I29" i="10" s="1"/>
  <c r="H28" i="10"/>
  <c r="H23" i="10"/>
  <c r="G28" i="10"/>
  <c r="G23" i="10"/>
  <c r="H40" i="10" s="1"/>
  <c r="F29" i="10"/>
  <c r="E45" i="10"/>
  <c r="H44" i="10"/>
  <c r="G44" i="10"/>
  <c r="F44" i="10"/>
  <c r="G39" i="10"/>
  <c r="E39" i="10"/>
  <c r="E44" i="10" s="1"/>
  <c r="E38" i="10"/>
  <c r="E43" i="10" s="1"/>
  <c r="H29" i="10"/>
  <c r="C31" i="9"/>
  <c r="F30" i="9"/>
  <c r="F29" i="9"/>
  <c r="F28" i="9"/>
  <c r="F27" i="9"/>
  <c r="F26" i="9"/>
  <c r="F25" i="9"/>
  <c r="F24" i="9"/>
  <c r="F23" i="9"/>
  <c r="I28" i="8"/>
  <c r="I30" i="8" s="1"/>
  <c r="B13" i="3"/>
  <c r="B26" i="3" s="1"/>
  <c r="B38" i="3" s="1"/>
  <c r="B44" i="3" s="1"/>
  <c r="B50" i="3" s="1"/>
  <c r="B75" i="3" s="1"/>
  <c r="H31" i="9" l="1"/>
  <c r="G29" i="10"/>
  <c r="H45" i="10"/>
  <c r="J29" i="10"/>
  <c r="G45" i="10"/>
  <c r="G40" i="10"/>
  <c r="F45" i="10"/>
  <c r="F31" i="9"/>
  <c r="J26" i="9" s="1"/>
  <c r="K26" i="9" s="1"/>
  <c r="I31" i="9" l="1"/>
  <c r="J24" i="9"/>
  <c r="K24" i="9" s="1"/>
  <c r="J28" i="9"/>
  <c r="K28" i="9" s="1"/>
  <c r="J29" i="9"/>
  <c r="K29" i="9" s="1"/>
  <c r="J27" i="9"/>
  <c r="K27" i="9" s="1"/>
  <c r="J25" i="9"/>
  <c r="K25" i="9" s="1"/>
  <c r="J30" i="9"/>
  <c r="K30" i="9" s="1"/>
  <c r="J23" i="9"/>
  <c r="K23" i="9" s="1"/>
  <c r="J22" i="9"/>
  <c r="K22" i="9" l="1"/>
  <c r="K31" i="9" s="1"/>
  <c r="J31" i="9"/>
</calcChain>
</file>

<file path=xl/sharedStrings.xml><?xml version="1.0" encoding="utf-8"?>
<sst xmlns="http://schemas.openxmlformats.org/spreadsheetml/2006/main" count="306" uniqueCount="183">
  <si>
    <t>INDICADORES DE EMPLEO Y DESEMPLEO</t>
  </si>
  <si>
    <t>Índice</t>
  </si>
  <si>
    <t>Ejercicios</t>
  </si>
  <si>
    <t>.</t>
  </si>
  <si>
    <t>Ejercicio 2.1</t>
  </si>
  <si>
    <t>Respuesta 2.1</t>
  </si>
  <si>
    <t>2.</t>
  </si>
  <si>
    <t>Ejercicio 2.2</t>
  </si>
  <si>
    <t>Respuesta 2.2</t>
  </si>
  <si>
    <t>3.</t>
  </si>
  <si>
    <t>Ejercicio 2.3</t>
  </si>
  <si>
    <t>Respuesta 2.3</t>
  </si>
  <si>
    <t>4.</t>
  </si>
  <si>
    <t>Ejercicio 2.4</t>
  </si>
  <si>
    <t>Respuesta 2.4</t>
  </si>
  <si>
    <t>5.</t>
  </si>
  <si>
    <t>Ejercicio 2.5</t>
  </si>
  <si>
    <t>Respuesta 2.5</t>
  </si>
  <si>
    <t>Ejercicio 2.6</t>
  </si>
  <si>
    <t>Respuesta 2.6</t>
  </si>
  <si>
    <t>Ejercicio 2.7</t>
  </si>
  <si>
    <t>Respuesta 2.7</t>
  </si>
  <si>
    <t>Capítulo 2</t>
  </si>
  <si>
    <t>Técnicas de Medición Económica</t>
  </si>
  <si>
    <t>Volver al índice</t>
  </si>
  <si>
    <t>Preguntas</t>
  </si>
  <si>
    <t>Deduzca una fórmula para calcular el número de desempleados a partir de los datos de población en edad de trabajar, tasa global de participación y tasa de desempleo.</t>
  </si>
  <si>
    <t>Ir a respuesta 2.1</t>
  </si>
  <si>
    <r>
      <rPr>
        <b/>
        <sz val="10"/>
        <color indexed="8"/>
        <rFont val="Times New Roman"/>
        <family val="1"/>
      </rPr>
      <t xml:space="preserve">Deduzca una fórmula para calcular el aumento en el número de desempleados entre dos períodos conociendo las tasas globales de participación, la </t>
    </r>
    <r>
      <rPr>
        <b/>
        <i/>
        <sz val="10"/>
        <color indexed="8"/>
        <rFont val="Times New Roman"/>
        <family val="1"/>
      </rPr>
      <t>PET</t>
    </r>
    <r>
      <rPr>
        <b/>
        <sz val="10"/>
        <color indexed="8"/>
        <rFont val="Times New Roman"/>
        <family val="1"/>
      </rPr>
      <t xml:space="preserve"> y la ocupación en los dos períodos.</t>
    </r>
  </si>
  <si>
    <t>Ir a respuesta 2.2</t>
  </si>
  <si>
    <t>Utilice la fórmula deducida en el Ejercicio 2.2 para descomponer el aumento en el número de desempleados en Colombia entre  junio de 2018 y 2019 a partir de los siguientes datos:</t>
  </si>
  <si>
    <t>2018</t>
  </si>
  <si>
    <t>2019</t>
  </si>
  <si>
    <t>Desempleados</t>
  </si>
  <si>
    <t>TD %</t>
  </si>
  <si>
    <t>9.4</t>
  </si>
  <si>
    <t>10.1</t>
  </si>
  <si>
    <t>TGP %</t>
  </si>
  <si>
    <t>64.3</t>
  </si>
  <si>
    <t>62.9</t>
  </si>
  <si>
    <t>PET</t>
  </si>
  <si>
    <r>
      <t xml:space="preserve">Fuente: </t>
    </r>
    <r>
      <rPr>
        <sz val="8"/>
        <color indexed="8"/>
        <rFont val="Times New Roman"/>
        <family val="1"/>
      </rPr>
      <t>DANE, Gran Encuesta Integrada de Hogares. 2021-II.</t>
    </r>
  </si>
  <si>
    <t>Ir a respuesta 2.3</t>
  </si>
  <si>
    <t>¿Cuál fue la tasa de subempleo en Colombia en el trimestre móvil julio-septiembre de 2019, cuando se registraron 6.666.490 subempleados, una población desocupada de 2.621.831 y una tasa de desempleo de 10.6%?</t>
  </si>
  <si>
    <t>Ir a respuesta 2.4</t>
  </si>
  <si>
    <t>¿Cuáles fueron la tasa de desempleo y el número de desempleados en las 13 áreas metropolitanas del país en junio de 2021, cuando el 61% de la población en edad de trabajar se encontraba ocupada, siendo 17,397,823 dicha PET y 67.5% la tasa global de participación?</t>
  </si>
  <si>
    <t>Ir a respuesta 2.5</t>
  </si>
  <si>
    <t xml:space="preserve">Obtenga la tasa bruta de participación, la tasa global de participación y la tasa de desempleo urbanas (total nacional cabecera) para Colombia en junio de 2021 a partir de la siguiente información: </t>
  </si>
  <si>
    <t>Grupos de edad</t>
  </si>
  <si>
    <t>Distribución de la población</t>
  </si>
  <si>
    <t xml:space="preserve">Tasa específica de participación </t>
  </si>
  <si>
    <t xml:space="preserve">Tasa específica de desempleo </t>
  </si>
  <si>
    <t>TEP</t>
  </si>
  <si>
    <t>TED</t>
  </si>
  <si>
    <t>(1)</t>
  </si>
  <si>
    <t>(2)</t>
  </si>
  <si>
    <t>(3)</t>
  </si>
  <si>
    <t>(4)</t>
  </si>
  <si>
    <t>de 0 a 4</t>
  </si>
  <si>
    <t>de 5 a 9</t>
  </si>
  <si>
    <t>de 10 a 11</t>
  </si>
  <si>
    <t>de 12 a 14</t>
  </si>
  <si>
    <t>de 15 a 19</t>
  </si>
  <si>
    <t>de 20 a 29</t>
  </si>
  <si>
    <t>de 30 a 39</t>
  </si>
  <si>
    <t>de 40 a 49</t>
  </si>
  <si>
    <t>de 50 a 59</t>
  </si>
  <si>
    <t>de 60 a 69</t>
  </si>
  <si>
    <t>de 70 a 79</t>
  </si>
  <si>
    <t>de 80 y más</t>
  </si>
  <si>
    <t>TOTAL</t>
  </si>
  <si>
    <t>Ir a respuesta 2.6</t>
  </si>
  <si>
    <t>A partir del Cuadro 2.1 presentado en este capítulo, construya una matriz de tasas de participación, ocupación y desempleo para los mismos grupos demográficos allí considerados y para el total de la población.</t>
  </si>
  <si>
    <t>Ir a respuesta 2.7</t>
  </si>
  <si>
    <t>Volver a ejercicios</t>
  </si>
  <si>
    <t>Pregunta</t>
  </si>
  <si>
    <t>Respuesta</t>
  </si>
  <si>
    <t>, lo que se puede comprobar sustituyendo las definiciones,</t>
  </si>
  <si>
    <t>Si en esta expresión se multiplica y se divide la PEA por la población en edad de trabajar, la igualdad no se modifica.</t>
  </si>
  <si>
    <t xml:space="preserve">en donde </t>
  </si>
  <si>
    <r>
      <rPr>
        <b/>
        <sz val="10"/>
        <color indexed="8"/>
        <rFont val="Times New Roman"/>
        <family val="1"/>
      </rPr>
      <t xml:space="preserve">es la </t>
    </r>
    <r>
      <rPr>
        <b/>
        <i/>
        <sz val="12"/>
        <color indexed="8"/>
        <rFont val="Times New Roman"/>
        <family val="1"/>
      </rPr>
      <t>TGP</t>
    </r>
  </si>
  <si>
    <t>El cambio absoluto en el desempleo será:</t>
  </si>
  <si>
    <r>
      <rPr>
        <b/>
        <sz val="10"/>
        <color indexed="8"/>
        <rFont val="Times New Roman"/>
        <family val="1"/>
      </rPr>
      <t>Si se expresan TGP</t>
    </r>
    <r>
      <rPr>
        <b/>
        <vertAlign val="subscript"/>
        <sz val="10"/>
        <color indexed="8"/>
        <rFont val="Times New Roman"/>
        <family val="1"/>
      </rPr>
      <t>1</t>
    </r>
    <r>
      <rPr>
        <b/>
        <sz val="10"/>
        <color indexed="8"/>
        <rFont val="Times New Roman"/>
        <family val="1"/>
      </rPr>
      <t>, PET</t>
    </r>
    <r>
      <rPr>
        <b/>
        <vertAlign val="subscript"/>
        <sz val="10"/>
        <color indexed="8"/>
        <rFont val="Times New Roman"/>
        <family val="1"/>
      </rPr>
      <t>1</t>
    </r>
    <r>
      <rPr>
        <b/>
        <sz val="10"/>
        <color indexed="8"/>
        <rFont val="Times New Roman"/>
        <family val="1"/>
      </rPr>
      <t xml:space="preserve"> y O</t>
    </r>
    <r>
      <rPr>
        <b/>
        <vertAlign val="subscript"/>
        <sz val="10"/>
        <color indexed="8"/>
        <rFont val="Times New Roman"/>
        <family val="1"/>
      </rPr>
      <t>1</t>
    </r>
    <r>
      <rPr>
        <b/>
        <sz val="10"/>
        <color indexed="8"/>
        <rFont val="Times New Roman"/>
        <family val="1"/>
      </rPr>
      <t xml:space="preserve"> como:</t>
    </r>
  </si>
  <si>
    <t>se obtiene la expresión</t>
  </si>
  <si>
    <t>Por consiguiente el cambio en el número de desempleados puede descomponerse en cuatro elementos</t>
  </si>
  <si>
    <t>Efecto participación</t>
  </si>
  <si>
    <t>Efecto demográfico</t>
  </si>
  <si>
    <t>Efecto combinado</t>
  </si>
  <si>
    <t>Estos tres primeros elementos se pueden asimilar a un efecto de oferta laboral.</t>
  </si>
  <si>
    <t>Es el cambio en la demanda por empleo</t>
  </si>
  <si>
    <t>Utilice la fórmula deducida en el Ejercicio 2.2 para descomponer el aumento en el número de desempleados en Colombia para junio de 2018 y 2019 a partir de los siguientes datos:</t>
  </si>
  <si>
    <t>Primero se calcula la variación entre los dos períodos:</t>
  </si>
  <si>
    <t xml:space="preserve">Variación </t>
  </si>
  <si>
    <t>TD (%)</t>
  </si>
  <si>
    <t>TGP (%)</t>
  </si>
  <si>
    <t>Luego se obtiene la ocupación del 2018 y 2019, así:</t>
  </si>
  <si>
    <t xml:space="preserve"> </t>
  </si>
  <si>
    <r>
      <t>Puesto que la tasa de subempleo se calcula como una proporción de la FT</t>
    </r>
    <r>
      <rPr>
        <i/>
        <sz val="10"/>
        <color indexed="8"/>
        <rFont val="Times New Roman"/>
        <family val="1"/>
      </rPr>
      <t xml:space="preserve"> </t>
    </r>
    <r>
      <rPr>
        <sz val="10"/>
        <color indexed="8"/>
        <rFont val="Times New Roman"/>
        <family val="1"/>
      </rPr>
      <t>debemos deducir primero cuál es la FT:</t>
    </r>
  </si>
  <si>
    <t>=</t>
  </si>
  <si>
    <t>FT</t>
  </si>
  <si>
    <t xml:space="preserve">               FT=</t>
  </si>
  <si>
    <t>Sustituyendo</t>
  </si>
  <si>
    <t>¿Cuáles fueron la tasa de desempleo y el número de desempleados en las 13 áreas metropolitanas del país en junio de 2021, cuando el 61% de la población en edad de trabajar se encontraba ocupada, siendo 17,397,823 dicha FT y 67.5% la tasa global de participación?</t>
  </si>
  <si>
    <t>Las variables que buscamos:</t>
  </si>
  <si>
    <t>Procedimiento</t>
  </si>
  <si>
    <t>TD =</t>
  </si>
  <si>
    <t>D/FT=</t>
  </si>
  <si>
    <t>?</t>
  </si>
  <si>
    <t>Despejando</t>
  </si>
  <si>
    <t>D =</t>
  </si>
  <si>
    <t xml:space="preserve">         FT = TGP * PET</t>
  </si>
  <si>
    <t>FT =</t>
  </si>
  <si>
    <t>Sabemos que:</t>
  </si>
  <si>
    <t>TO =</t>
  </si>
  <si>
    <t>O+D</t>
  </si>
  <si>
    <t>O/PET</t>
  </si>
  <si>
    <t>O =</t>
  </si>
  <si>
    <t>TO*PET</t>
  </si>
  <si>
    <t>FT-O</t>
  </si>
  <si>
    <t>TGP =</t>
  </si>
  <si>
    <t>FT/PET</t>
  </si>
  <si>
    <t>Distribución de la población (%)</t>
  </si>
  <si>
    <t>Tasa específica de participación (%)</t>
  </si>
  <si>
    <t>Tasa específica de desempleo (%)</t>
  </si>
  <si>
    <r>
      <rPr>
        <b/>
        <sz val="10"/>
        <color indexed="8"/>
        <rFont val="Times New Roman"/>
        <family val="1"/>
      </rPr>
      <t xml:space="preserve">Cálculo de la </t>
    </r>
    <r>
      <rPr>
        <b/>
        <i/>
        <sz val="10"/>
        <color indexed="8"/>
        <rFont val="Times New Roman"/>
        <family val="1"/>
      </rPr>
      <t>TBP</t>
    </r>
  </si>
  <si>
    <t>PET/PT</t>
  </si>
  <si>
    <t>PT/PET</t>
  </si>
  <si>
    <r>
      <rPr>
        <b/>
        <sz val="10"/>
        <color indexed="8"/>
        <rFont val="Times New Roman"/>
        <family val="1"/>
      </rPr>
      <t>Cálculo de la</t>
    </r>
    <r>
      <rPr>
        <b/>
        <i/>
        <sz val="10"/>
        <color indexed="8"/>
        <rFont val="Times New Roman"/>
        <family val="1"/>
      </rPr>
      <t xml:space="preserve"> TGP = TBP * PT/PET</t>
    </r>
  </si>
  <si>
    <r>
      <t>Composición de la</t>
    </r>
    <r>
      <rPr>
        <b/>
        <i/>
        <sz val="10"/>
        <color indexed="8"/>
        <rFont val="Times New Roman"/>
        <family val="1"/>
      </rPr>
      <t xml:space="preserve"> FT = FTi/FT</t>
    </r>
  </si>
  <si>
    <t>TD</t>
  </si>
  <si>
    <r>
      <rPr>
        <b/>
        <i/>
        <sz val="10"/>
        <color indexed="8"/>
        <rFont val="Times New Roman"/>
        <family val="1"/>
      </rPr>
      <t>P</t>
    </r>
    <r>
      <rPr>
        <b/>
        <i/>
        <vertAlign val="subscript"/>
        <sz val="10"/>
        <color indexed="8"/>
        <rFont val="Times New Roman"/>
        <family val="1"/>
      </rPr>
      <t>i</t>
    </r>
    <r>
      <rPr>
        <b/>
        <i/>
        <sz val="10"/>
        <color indexed="8"/>
        <rFont val="Times New Roman"/>
        <family val="1"/>
      </rPr>
      <t>/PT</t>
    </r>
  </si>
  <si>
    <r>
      <t>FT</t>
    </r>
    <r>
      <rPr>
        <b/>
        <i/>
        <vertAlign val="subscript"/>
        <sz val="10"/>
        <color indexed="8"/>
        <rFont val="Times New Roman"/>
        <family val="1"/>
      </rPr>
      <t>i</t>
    </r>
    <r>
      <rPr>
        <b/>
        <i/>
        <sz val="10"/>
        <color indexed="8"/>
        <rFont val="Times New Roman"/>
        <family val="1"/>
      </rPr>
      <t>/P</t>
    </r>
    <r>
      <rPr>
        <b/>
        <i/>
        <vertAlign val="subscript"/>
        <sz val="10"/>
        <color indexed="8"/>
        <rFont val="Times New Roman"/>
        <family val="1"/>
      </rPr>
      <t>i</t>
    </r>
  </si>
  <si>
    <r>
      <rPr>
        <b/>
        <i/>
        <sz val="10"/>
        <color indexed="8"/>
        <rFont val="Times New Roman"/>
        <family val="1"/>
      </rPr>
      <t>TD</t>
    </r>
    <r>
      <rPr>
        <b/>
        <i/>
        <vertAlign val="subscript"/>
        <sz val="10"/>
        <color indexed="8"/>
        <rFont val="Times New Roman"/>
        <family val="1"/>
      </rPr>
      <t>i</t>
    </r>
  </si>
  <si>
    <t>(2)*(3)</t>
  </si>
  <si>
    <r>
      <rPr>
        <sz val="10"/>
        <color indexed="8"/>
        <rFont val="Symbol"/>
        <family val="1"/>
        <charset val="2"/>
      </rPr>
      <t>Σ</t>
    </r>
    <r>
      <rPr>
        <sz val="10"/>
        <color indexed="8"/>
        <rFont val="Times New Roman"/>
        <family val="1"/>
      </rPr>
      <t>(</t>
    </r>
    <r>
      <rPr>
        <i/>
        <sz val="10"/>
        <color indexed="8"/>
        <rFont val="Times New Roman"/>
        <family val="1"/>
      </rPr>
      <t>Pi/PT</t>
    </r>
    <r>
      <rPr>
        <sz val="10"/>
        <color indexed="8"/>
        <rFont val="Times New Roman"/>
        <family val="1"/>
      </rPr>
      <t>), i&gt;=12</t>
    </r>
  </si>
  <si>
    <r>
      <rPr>
        <sz val="10"/>
        <color indexed="8"/>
        <rFont val="Times New Roman"/>
        <family val="1"/>
      </rPr>
      <t>(2)*(3)*(1/</t>
    </r>
    <r>
      <rPr>
        <i/>
        <sz val="10"/>
        <color indexed="8"/>
        <rFont val="Times New Roman"/>
        <family val="1"/>
      </rPr>
      <t>TBP</t>
    </r>
    <r>
      <rPr>
        <sz val="10"/>
        <color indexed="8"/>
        <rFont val="Times New Roman"/>
        <family val="1"/>
      </rPr>
      <t>)</t>
    </r>
  </si>
  <si>
    <t>Los datos:     2012-II</t>
  </si>
  <si>
    <t>Sexo</t>
  </si>
  <si>
    <t>Grupo de edad (años)</t>
  </si>
  <si>
    <t>Población menor edad de trabajar</t>
  </si>
  <si>
    <t>Fuerza de trabajo</t>
  </si>
  <si>
    <t>Fuera de la fuerza de trabajo</t>
  </si>
  <si>
    <t>Población en edad de trabajar</t>
  </si>
  <si>
    <t>Ocupados</t>
  </si>
  <si>
    <t>Desocupados</t>
  </si>
  <si>
    <t>0 a 15</t>
  </si>
  <si>
    <t>NA</t>
  </si>
  <si>
    <t>Hombres</t>
  </si>
  <si>
    <t>15 a 20</t>
  </si>
  <si>
    <t>20 a 30</t>
  </si>
  <si>
    <t>30 y más</t>
  </si>
  <si>
    <r>
      <rPr>
        <sz val="10"/>
        <color indexed="8"/>
        <rFont val="Calibri"/>
        <family val="2"/>
      </rPr>
      <t>∑</t>
    </r>
    <r>
      <rPr>
        <sz val="10"/>
        <color indexed="8"/>
        <rFont val="Symbol"/>
        <family val="1"/>
        <charset val="2"/>
      </rPr>
      <t xml:space="preserve"> H</t>
    </r>
    <r>
      <rPr>
        <b/>
        <sz val="10"/>
        <color indexed="8"/>
        <rFont val="Times New Roman"/>
        <family val="1"/>
      </rPr>
      <t>ombres</t>
    </r>
  </si>
  <si>
    <t>Mujeres</t>
  </si>
  <si>
    <t>∑ Mujeres</t>
  </si>
  <si>
    <t>Totales</t>
  </si>
  <si>
    <t>Fuente: DANE, Gran Encuesta Integrada de Hogares 2018-II y Boletín de prensa Mercado Laboral por sexo 2018-II.</t>
  </si>
  <si>
    <t>El resultado</t>
  </si>
  <si>
    <r>
      <rPr>
        <b/>
        <sz val="10"/>
        <color indexed="8"/>
        <rFont val="Times New Roman"/>
        <family val="1"/>
      </rPr>
      <t>Tasa de participación (</t>
    </r>
    <r>
      <rPr>
        <b/>
        <i/>
        <sz val="10"/>
        <color indexed="8"/>
        <rFont val="Times New Roman"/>
        <family val="1"/>
      </rPr>
      <t>TP</t>
    </r>
    <r>
      <rPr>
        <b/>
        <sz val="10"/>
        <color indexed="8"/>
        <rFont val="Times New Roman"/>
        <family val="1"/>
      </rPr>
      <t>)</t>
    </r>
  </si>
  <si>
    <r>
      <rPr>
        <b/>
        <sz val="10"/>
        <color indexed="8"/>
        <rFont val="Times New Roman"/>
        <family val="1"/>
      </rPr>
      <t>Tasa de ocupación (</t>
    </r>
    <r>
      <rPr>
        <b/>
        <i/>
        <sz val="10"/>
        <color indexed="8"/>
        <rFont val="Times New Roman"/>
        <family val="1"/>
      </rPr>
      <t>TO</t>
    </r>
    <r>
      <rPr>
        <b/>
        <sz val="10"/>
        <color indexed="8"/>
        <rFont val="Times New Roman"/>
        <family val="1"/>
      </rPr>
      <t>)</t>
    </r>
  </si>
  <si>
    <r>
      <rPr>
        <b/>
        <sz val="10"/>
        <color indexed="8"/>
        <rFont val="Times New Roman"/>
        <family val="1"/>
      </rPr>
      <t>Tasa de desocupación (</t>
    </r>
    <r>
      <rPr>
        <b/>
        <i/>
        <sz val="10"/>
        <color indexed="8"/>
        <rFont val="Times New Roman"/>
        <family val="1"/>
      </rPr>
      <t>TD</t>
    </r>
    <r>
      <rPr>
        <b/>
        <sz val="10"/>
        <color indexed="8"/>
        <rFont val="Times New Roman"/>
        <family val="1"/>
      </rPr>
      <t>)</t>
    </r>
  </si>
  <si>
    <t xml:space="preserve">15 a 20 </t>
  </si>
  <si>
    <t>Total &gt;12</t>
  </si>
  <si>
    <t>Bibliografía y fuentes estadísticas</t>
  </si>
  <si>
    <t>Fuentes y métodos</t>
  </si>
  <si>
    <r>
      <rPr>
        <sz val="10"/>
        <color indexed="8"/>
        <rFont val="Times Roman"/>
      </rPr>
      <t xml:space="preserve">Arango, L.E. y F. Hamann (eds.), 2013. </t>
    </r>
    <r>
      <rPr>
        <i/>
        <sz val="10"/>
        <color indexed="8"/>
        <rFont val="Times Roman"/>
      </rPr>
      <t>El Mercado de Trabajo en Colombia: Hechos, Tendencias e Instituciones</t>
    </r>
    <r>
      <rPr>
        <sz val="10"/>
        <color indexed="8"/>
        <rFont val="Times Roman"/>
      </rPr>
      <t>, Banco de la República. La mejor colección de estudios econométricos recientes sobre el mercado laboral colombiano.</t>
    </r>
  </si>
  <si>
    <r>
      <rPr>
        <sz val="10"/>
        <color indexed="8"/>
        <rFont val="Times Roman"/>
      </rPr>
      <t xml:space="preserve">Arango, L.E., F. Castellani y E. Lora (eds). 2016. </t>
    </r>
    <r>
      <rPr>
        <i/>
        <sz val="10"/>
        <color indexed="8"/>
        <rFont val="Times Roman"/>
      </rPr>
      <t>El Desempleo Femenino en Colombia,</t>
    </r>
    <r>
      <rPr>
        <sz val="10"/>
        <color indexed="8"/>
        <rFont val="Times Roman"/>
      </rPr>
      <t xml:space="preserve"> Banco de la República. Colección de estudios que exploran por qué el desempleo femenino en Colombia es tan alto y tan heterogéneo entre ciudades.</t>
    </r>
  </si>
  <si>
    <r>
      <rPr>
        <sz val="10"/>
        <color indexed="8"/>
        <rFont val="Times Roman"/>
      </rPr>
      <t xml:space="preserve">Banco Interamericano de Desarrollo, 2003. </t>
    </r>
    <r>
      <rPr>
        <i/>
        <sz val="10"/>
        <color indexed="8"/>
        <rFont val="Times Roman"/>
      </rPr>
      <t>Se buscan buenos empleos. Los mercados laborales en</t>
    </r>
    <r>
      <rPr>
        <sz val="10"/>
        <color indexed="8"/>
        <rFont val="Times Roman"/>
      </rPr>
      <t xml:space="preserve"> </t>
    </r>
    <r>
      <rPr>
        <i/>
        <sz val="10"/>
        <color indexed="8"/>
        <rFont val="Times Roman"/>
      </rPr>
      <t>América Latina</t>
    </r>
    <r>
      <rPr>
        <sz val="10"/>
        <color indexed="8"/>
        <rFont val="Times Roman"/>
      </rPr>
      <t>.</t>
    </r>
    <r>
      <rPr>
        <i/>
        <sz val="10"/>
        <color indexed="8"/>
        <rFont val="Times Roman"/>
      </rPr>
      <t xml:space="preserve"> Informe de Progreso Económico y Social. </t>
    </r>
    <r>
      <rPr>
        <sz val="10"/>
        <color indexed="8"/>
        <rFont val="Times Roman"/>
      </rPr>
      <t>Se puede encontrar en:</t>
    </r>
  </si>
  <si>
    <t>www.iadb.org/res/index.cfm?fuseaction=Publications.View&amp;pub_id=B-2004s.</t>
  </si>
  <si>
    <t>Es un diagnóstico muy amplio de los problemas laborales en América Latina. Contiene abundantes explicaciones conceptuales y metodológicas.</t>
  </si>
  <si>
    <r>
      <rPr>
        <sz val="10"/>
        <color indexed="8"/>
        <rFont val="Times Roman"/>
      </rPr>
      <t xml:space="preserve">DANE, </t>
    </r>
    <r>
      <rPr>
        <i/>
        <sz val="10"/>
        <color indexed="8"/>
        <rFont val="Times Roman"/>
      </rPr>
      <t>Colombia Estadística</t>
    </r>
    <r>
      <rPr>
        <sz val="10"/>
        <color indexed="8"/>
        <rFont val="Times Roman"/>
      </rPr>
      <t xml:space="preserve"> (anual hasta el año 2000). Presenta los principales resultados de las variables laborales investigadas en las encuestas nacionales de hogares desde 1970. La información laboral más reciente de las ENH se publica en los </t>
    </r>
    <r>
      <rPr>
        <i/>
        <sz val="10"/>
        <color indexed="8"/>
        <rFont val="Times Roman"/>
      </rPr>
      <t>Avances Estadísticos</t>
    </r>
    <r>
      <rPr>
        <sz val="10"/>
        <color indexed="8"/>
        <rFont val="Times Roman"/>
      </rPr>
      <t xml:space="preserve"> y en tabulados del DANE. </t>
    </r>
  </si>
  <si>
    <r>
      <rPr>
        <sz val="10"/>
        <color indexed="8"/>
        <rFont val="Times Roman"/>
      </rPr>
      <t xml:space="preserve">DANE, </t>
    </r>
    <r>
      <rPr>
        <i/>
        <sz val="10"/>
        <color indexed="8"/>
        <rFont val="Times Roman"/>
      </rPr>
      <t>Metodología de la encuesta nacional de hogares</t>
    </r>
    <r>
      <rPr>
        <sz val="10"/>
        <color indexed="8"/>
        <rFont val="Times Roman"/>
      </rPr>
      <t xml:space="preserve"> 1985. Presenta la metodología de diseño de la muestra y la organización operativa para la recolección de la información.</t>
    </r>
  </si>
  <si>
    <r>
      <rPr>
        <sz val="10"/>
        <color indexed="21"/>
        <rFont val="Times Roman"/>
      </rPr>
      <t xml:space="preserve">DANE, XIII </t>
    </r>
    <r>
      <rPr>
        <i/>
        <sz val="10"/>
        <color indexed="21"/>
        <rFont val="Times Roman"/>
      </rPr>
      <t>Censo nacional de población</t>
    </r>
    <r>
      <rPr>
        <sz val="10"/>
        <color indexed="21"/>
        <rFont val="Times Roman"/>
      </rPr>
      <t xml:space="preserve"> (julio 15, 1964), 1967; </t>
    </r>
    <r>
      <rPr>
        <i/>
        <sz val="10"/>
        <color indexed="21"/>
        <rFont val="Times Roman"/>
      </rPr>
      <t>La población en Colombia</t>
    </r>
    <r>
      <rPr>
        <sz val="10"/>
        <color indexed="21"/>
        <rFont val="Times Roman"/>
      </rPr>
      <t xml:space="preserve"> 1973, </t>
    </r>
    <r>
      <rPr>
        <i/>
        <sz val="10"/>
        <color indexed="21"/>
        <rFont val="Times Roman"/>
      </rPr>
      <t xml:space="preserve">XIV Censo nacional de población y III de vivienda </t>
    </r>
    <r>
      <rPr>
        <sz val="10"/>
        <color indexed="21"/>
        <rFont val="Times Roman"/>
      </rPr>
      <t>(octubre 24 de 1973), 1978; y</t>
    </r>
    <r>
      <rPr>
        <i/>
        <sz val="10"/>
        <color indexed="21"/>
        <rFont val="Times Roman"/>
      </rPr>
      <t xml:space="preserve"> XV Censo nacional de población y IV de vivienda </t>
    </r>
    <r>
      <rPr>
        <sz val="10"/>
        <color indexed="21"/>
        <rFont val="Times Roman"/>
      </rPr>
      <t>(1985), 1986. Contienen la información censal de</t>
    </r>
    <r>
      <rPr>
        <i/>
        <sz val="10"/>
        <color indexed="21"/>
        <rFont val="Times Roman"/>
      </rPr>
      <t xml:space="preserve"> </t>
    </r>
    <r>
      <rPr>
        <sz val="10"/>
        <color indexed="21"/>
        <rFont val="Times Roman"/>
      </rPr>
      <t>empleo y otras variables para 1951, 1964, 1973 y 1985.</t>
    </r>
  </si>
  <si>
    <t>Fedesarrollo. “Informe Mensual del Mercado Laboral”, analiza temas relevantes de coyuntura laboral.
Puede encontrarse en: http://www.fedesarrollo.org.co/</t>
  </si>
  <si>
    <t>Fuentes de estadísticas regulares</t>
  </si>
  <si>
    <t>Estadísticas laborales colombianas</t>
  </si>
  <si>
    <t>http://www.dane.gov.co/index.php/estadisticas-por-tema/mercado-laboral</t>
  </si>
  <si>
    <t>Datos de empleo a nivel internacional</t>
  </si>
  <si>
    <t>http://www.ilo.org/public/english/employment/index.htm</t>
  </si>
  <si>
    <t>Datos de empleo para América Latina</t>
  </si>
  <si>
    <t>https://statistics.cepal.org/portal/cepalstat/dashboard.html?theme=1&amp;lang=</t>
  </si>
  <si>
    <t>es http://sedlac.econo.unlp.edu.ar/eng/</t>
  </si>
  <si>
    <t>Documentos de investigación de empleo a nivel mundial</t>
  </si>
  <si>
    <t>https://www.oecd.org/employment/emp/onlineoecdemploymentdatabase.htm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</si>
</sst>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quot; &quot;* #,##0&quot; &quot;;&quot; &quot;* \(#,##0\);&quot; &quot;* &quot;- &quot;"/>
    <numFmt numFmtId="166" formatCode="&quot; &quot;* #,##0&quot; &quot;;&quot; &quot;* \(#,##0\);&quot; &quot;* &quot;-&quot;??&quot; &quot;"/>
    <numFmt numFmtId="167" formatCode="#,##0.000000000"/>
    <numFmt numFmtId="168" formatCode="0.0000"/>
    <numFmt numFmtId="169" formatCode="&quot; &quot;* #,##0.000&quot; &quot;;&quot; &quot;* \(#,##0.000\);&quot; &quot;* &quot;-&quot;??&quot; &quot;"/>
    <numFmt numFmtId="170" formatCode="0.0"/>
    <numFmt numFmtId="171" formatCode="0.000"/>
    <numFmt numFmtId="172" formatCode="&quot; &quot;* #,##0.00&quot; &quot;;&quot; &quot;* \(#,##0.00\);&quot; &quot;* &quot;-&quot;??&quot; &quot;"/>
    <numFmt numFmtId="173" formatCode="&quot; &quot;* #,##0.000&quot; &quot;;&quot; &quot;* \(#,##0.000\);&quot; &quot;* &quot;- &quot;"/>
  </numFmts>
  <fonts count="68">
    <font>
      <sz val="10"/>
      <color indexed="8"/>
      <name val="Arial"/>
    </font>
    <font>
      <sz val="12"/>
      <color indexed="8"/>
      <name val="Arial"/>
      <family val="2"/>
    </font>
    <font>
      <b/>
      <sz val="8"/>
      <color indexed="14"/>
      <name val="Times New Roman"/>
      <family val="1"/>
    </font>
    <font>
      <b/>
      <sz val="8"/>
      <color indexed="15"/>
      <name val="Times New Roman"/>
      <family val="1"/>
    </font>
    <font>
      <b/>
      <sz val="14"/>
      <color indexed="12"/>
      <name val="Times New Roman"/>
      <family val="1"/>
    </font>
    <font>
      <b/>
      <sz val="16"/>
      <color indexed="15"/>
      <name val="Times New Roman"/>
      <family val="1"/>
    </font>
    <font>
      <sz val="10"/>
      <color indexed="15"/>
      <name val="Times New Roman"/>
      <family val="1"/>
    </font>
    <font>
      <i/>
      <sz val="10"/>
      <color indexed="15"/>
      <name val="Times New Roman"/>
      <family val="1"/>
    </font>
    <font>
      <b/>
      <sz val="14"/>
      <color indexed="15"/>
      <name val="Times New Roman"/>
      <family val="1"/>
    </font>
    <font>
      <b/>
      <i/>
      <sz val="10"/>
      <color indexed="8"/>
      <name val="Times New Roman"/>
      <family val="1"/>
    </font>
    <font>
      <b/>
      <i/>
      <u/>
      <sz val="10"/>
      <color indexed="8"/>
      <name val="Times New Roman"/>
      <family val="1"/>
    </font>
    <font>
      <b/>
      <sz val="10"/>
      <color indexed="8"/>
      <name val="Times New Roman"/>
      <family val="1"/>
    </font>
    <font>
      <b/>
      <sz val="10"/>
      <color indexed="18"/>
      <name val="Times New Roman"/>
      <family val="1"/>
    </font>
    <font>
      <b/>
      <sz val="12"/>
      <color indexed="12"/>
      <name val="Times New Roman"/>
      <family val="1"/>
    </font>
    <font>
      <b/>
      <sz val="10"/>
      <color indexed="15"/>
      <name val="Times New Roman"/>
      <family val="1"/>
    </font>
    <font>
      <b/>
      <sz val="10"/>
      <color indexed="14"/>
      <name val="Times New Roman"/>
      <family val="1"/>
    </font>
    <font>
      <b/>
      <vertAlign val="superscript"/>
      <sz val="10"/>
      <color indexed="8"/>
      <name val="Times New Roman"/>
      <family val="1"/>
    </font>
    <font>
      <b/>
      <u/>
      <sz val="10"/>
      <color indexed="14"/>
      <name val="Times New Roman"/>
      <family val="1"/>
    </font>
    <font>
      <b/>
      <u/>
      <sz val="10"/>
      <color indexed="15"/>
      <name val="Times New Roman"/>
      <family val="1"/>
    </font>
    <font>
      <b/>
      <sz val="10"/>
      <color indexed="8"/>
      <name val="Arial"/>
      <family val="2"/>
    </font>
    <font>
      <b/>
      <vertAlign val="superscript"/>
      <sz val="10"/>
      <color indexed="14"/>
      <name val="Times New Roman"/>
      <family val="1"/>
    </font>
    <font>
      <sz val="10"/>
      <color indexed="8"/>
      <name val="Times New Roman"/>
      <family val="1"/>
    </font>
    <font>
      <b/>
      <sz val="8"/>
      <color indexed="8"/>
      <name val="Times New Roman"/>
      <family val="1"/>
    </font>
    <font>
      <sz val="8"/>
      <color indexed="8"/>
      <name val="Times New Roman"/>
      <family val="1"/>
    </font>
    <font>
      <b/>
      <u/>
      <sz val="10"/>
      <color indexed="18"/>
      <name val="Times New Roman"/>
      <family val="1"/>
    </font>
    <font>
      <b/>
      <u/>
      <sz val="10"/>
      <color indexed="14"/>
      <name val="Arial"/>
      <family val="2"/>
    </font>
    <font>
      <b/>
      <sz val="9"/>
      <color indexed="8"/>
      <name val="Times New Roman"/>
      <family val="1"/>
    </font>
    <font>
      <sz val="9"/>
      <color indexed="8"/>
      <name val="Times New Roman"/>
      <family val="1"/>
    </font>
    <font>
      <sz val="8"/>
      <color indexed="15"/>
      <name val="Times New Roman"/>
      <family val="1"/>
    </font>
    <font>
      <b/>
      <vertAlign val="superscript"/>
      <sz val="10"/>
      <color indexed="15"/>
      <name val="Times New Roman"/>
      <family val="1"/>
    </font>
    <font>
      <u/>
      <sz val="10"/>
      <color indexed="15"/>
      <name val="Times New Roman"/>
      <family val="1"/>
    </font>
    <font>
      <b/>
      <sz val="10"/>
      <color indexed="14"/>
      <name val="Arial"/>
      <family val="2"/>
    </font>
    <font>
      <sz val="10"/>
      <color indexed="14"/>
      <name val="Arial"/>
      <family val="2"/>
    </font>
    <font>
      <b/>
      <sz val="14"/>
      <color indexed="14"/>
      <name val="Times New Roman"/>
      <family val="1"/>
    </font>
    <font>
      <b/>
      <sz val="12"/>
      <color indexed="15"/>
      <name val="Times New Roman"/>
      <family val="1"/>
    </font>
    <font>
      <b/>
      <i/>
      <sz val="12"/>
      <color indexed="8"/>
      <name val="Times New Roman"/>
      <family val="1"/>
    </font>
    <font>
      <b/>
      <vertAlign val="subscript"/>
      <sz val="10"/>
      <color indexed="8"/>
      <name val="Times New Roman"/>
      <family val="1"/>
    </font>
    <font>
      <b/>
      <sz val="14"/>
      <color indexed="8"/>
      <name val="Times New Roman"/>
      <family val="1"/>
    </font>
    <font>
      <b/>
      <sz val="18"/>
      <color indexed="8"/>
      <name val="Times New Roman"/>
      <family val="1"/>
    </font>
    <font>
      <sz val="14"/>
      <color indexed="8"/>
      <name val="Times New Roman"/>
      <family val="1"/>
    </font>
    <font>
      <b/>
      <sz val="16"/>
      <color indexed="8"/>
      <name val="Times New Roman"/>
      <family val="1"/>
    </font>
    <font>
      <sz val="11"/>
      <color indexed="8"/>
      <name val="Times New Roman"/>
      <family val="1"/>
    </font>
    <font>
      <b/>
      <sz val="11"/>
      <color indexed="8"/>
      <name val="Times New Roman"/>
      <family val="1"/>
    </font>
    <font>
      <i/>
      <sz val="10"/>
      <color indexed="8"/>
      <name val="Times New Roman"/>
      <family val="1"/>
    </font>
    <font>
      <sz val="10"/>
      <color indexed="21"/>
      <name val="Times New Roman"/>
      <family val="1"/>
    </font>
    <font>
      <b/>
      <u/>
      <sz val="10"/>
      <color indexed="8"/>
      <name val="Times New Roman"/>
      <family val="1"/>
    </font>
    <font>
      <b/>
      <sz val="10"/>
      <color indexed="8"/>
      <name val="Times Roman"/>
    </font>
    <font>
      <b/>
      <i/>
      <vertAlign val="subscript"/>
      <sz val="10"/>
      <color indexed="8"/>
      <name val="Times New Roman"/>
      <family val="1"/>
    </font>
    <font>
      <sz val="10"/>
      <color indexed="8"/>
      <name val="Symbol"/>
      <family val="1"/>
      <charset val="2"/>
    </font>
    <font>
      <sz val="8"/>
      <color indexed="8"/>
      <name val="Arial"/>
      <family val="2"/>
    </font>
    <font>
      <sz val="11"/>
      <color indexed="8"/>
      <name val="Calibri"/>
      <family val="2"/>
    </font>
    <font>
      <sz val="9"/>
      <color indexed="8"/>
      <name val="Arial"/>
      <family val="2"/>
    </font>
    <font>
      <sz val="10"/>
      <color indexed="8"/>
      <name val="Times Roman"/>
    </font>
    <font>
      <i/>
      <sz val="10"/>
      <color indexed="8"/>
      <name val="Times Roman"/>
    </font>
    <font>
      <b/>
      <i/>
      <sz val="10"/>
      <color indexed="8"/>
      <name val="Times Roman"/>
    </font>
    <font>
      <u/>
      <sz val="10"/>
      <color indexed="8"/>
      <name val="Times Roman"/>
    </font>
    <font>
      <sz val="10"/>
      <color indexed="21"/>
      <name val="Times Roman"/>
    </font>
    <font>
      <i/>
      <sz val="10"/>
      <color indexed="21"/>
      <name val="Times Roman"/>
    </font>
    <font>
      <sz val="12"/>
      <color indexed="8"/>
      <name val="Times Roman"/>
    </font>
    <font>
      <sz val="12"/>
      <color indexed="8"/>
      <name val="Times New Roman"/>
      <family val="1"/>
    </font>
    <font>
      <sz val="10"/>
      <color indexed="18"/>
      <name val="Times Roman"/>
    </font>
    <font>
      <u/>
      <sz val="10"/>
      <color theme="10"/>
      <name val="Arial"/>
      <family val="2"/>
    </font>
    <font>
      <b/>
      <sz val="12"/>
      <color theme="0"/>
      <name val="Times New Roman"/>
      <family val="1"/>
    </font>
    <font>
      <b/>
      <sz val="10"/>
      <color theme="1"/>
      <name val="Times New Roman"/>
      <family val="1"/>
    </font>
    <font>
      <sz val="10"/>
      <color theme="0"/>
      <name val="Arial"/>
      <family val="2"/>
    </font>
    <font>
      <sz val="10"/>
      <color theme="0"/>
      <name val="Times New Roman"/>
      <family val="1"/>
    </font>
    <font>
      <sz val="10"/>
      <color indexed="8"/>
      <name val="Calibri"/>
      <family val="2"/>
    </font>
    <font>
      <sz val="10"/>
      <color indexed="8"/>
      <name val="Symbol"/>
      <family val="2"/>
      <charset val="2"/>
    </font>
  </fonts>
  <fills count="6">
    <fill>
      <patternFill patternType="none"/>
    </fill>
    <fill>
      <patternFill patternType="gray125"/>
    </fill>
    <fill>
      <patternFill patternType="solid">
        <fgColor indexed="12"/>
        <bgColor auto="1"/>
      </patternFill>
    </fill>
    <fill>
      <patternFill patternType="solid">
        <fgColor indexed="20"/>
        <bgColor auto="1"/>
      </patternFill>
    </fill>
    <fill>
      <patternFill patternType="solid">
        <fgColor rgb="FFAAD2C7"/>
        <bgColor indexed="64"/>
      </patternFill>
    </fill>
    <fill>
      <patternFill patternType="solid">
        <fgColor rgb="FFEAB3B3"/>
        <bgColor indexed="64"/>
      </patternFill>
    </fill>
  </fills>
  <borders count="21">
    <border>
      <left/>
      <right/>
      <top/>
      <bottom/>
      <diagonal/>
    </border>
    <border>
      <left style="thin">
        <color indexed="13"/>
      </left>
      <right/>
      <top style="thin">
        <color indexed="13"/>
      </top>
      <bottom/>
      <diagonal/>
    </border>
    <border>
      <left/>
      <right/>
      <top style="thin">
        <color indexed="13"/>
      </top>
      <bottom/>
      <diagonal/>
    </border>
    <border>
      <left style="thin">
        <color indexed="13"/>
      </left>
      <right/>
      <top/>
      <bottom/>
      <diagonal/>
    </border>
    <border>
      <left/>
      <right/>
      <top/>
      <bottom/>
      <diagonal/>
    </border>
    <border>
      <left/>
      <right style="thin">
        <color indexed="13"/>
      </right>
      <top/>
      <bottom/>
      <diagonal/>
    </border>
    <border>
      <left/>
      <right/>
      <top/>
      <bottom style="medium">
        <color indexed="8"/>
      </bottom>
      <diagonal/>
    </border>
    <border>
      <left/>
      <right/>
      <top style="medium">
        <color indexed="8"/>
      </top>
      <bottom style="medium">
        <color indexed="8"/>
      </bottom>
      <diagonal/>
    </border>
    <border>
      <left/>
      <right/>
      <top style="medium">
        <color indexed="8"/>
      </top>
      <bottom/>
      <diagonal/>
    </border>
    <border>
      <left/>
      <right/>
      <top/>
      <bottom style="thin">
        <color indexed="8"/>
      </bottom>
      <diagonal/>
    </border>
    <border>
      <left/>
      <right/>
      <top style="thin">
        <color indexed="8"/>
      </top>
      <bottom style="medium">
        <color indexed="8"/>
      </bottom>
      <diagonal/>
    </border>
    <border>
      <left/>
      <right/>
      <top style="thin">
        <color indexed="8"/>
      </top>
      <bottom/>
      <diagonal/>
    </border>
    <border>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right/>
      <top/>
      <bottom style="thin">
        <color indexed="64"/>
      </bottom>
      <diagonal/>
    </border>
  </borders>
  <cellStyleXfs count="2">
    <xf numFmtId="0" fontId="0" fillId="0" borderId="0" applyNumberFormat="0" applyFill="0" applyBorder="0" applyProtection="0"/>
    <xf numFmtId="0" fontId="61" fillId="0" borderId="0" applyNumberFormat="0" applyFill="0" applyBorder="0" applyAlignment="0" applyProtection="0"/>
  </cellStyleXfs>
  <cellXfs count="387">
    <xf numFmtId="0" fontId="0" fillId="0" borderId="0" xfId="0"/>
    <xf numFmtId="0" fontId="0" fillId="0" borderId="0" xfId="0" applyNumberFormat="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49" fontId="2" fillId="2" borderId="4" xfId="0" applyNumberFormat="1" applyFont="1" applyFill="1" applyBorder="1" applyAlignment="1">
      <alignment horizontal="right"/>
    </xf>
    <xf numFmtId="0" fontId="3" fillId="2" borderId="4" xfId="0" applyFont="1" applyFill="1" applyBorder="1" applyAlignment="1">
      <alignment horizontal="right"/>
    </xf>
    <xf numFmtId="0" fontId="5" fillId="2" borderId="4" xfId="0" applyFont="1" applyFill="1" applyBorder="1" applyAlignment="1">
      <alignment horizontal="center"/>
    </xf>
    <xf numFmtId="0" fontId="6" fillId="2" borderId="4" xfId="0" applyFont="1" applyFill="1" applyBorder="1" applyAlignment="1">
      <alignment horizontal="justify"/>
    </xf>
    <xf numFmtId="49" fontId="6" fillId="2" borderId="4" xfId="0" applyNumberFormat="1" applyFont="1" applyFill="1" applyBorder="1" applyAlignment="1">
      <alignment horizontal="justify"/>
    </xf>
    <xf numFmtId="0" fontId="7" fillId="2" borderId="4" xfId="0" applyFont="1" applyFill="1" applyBorder="1" applyAlignment="1">
      <alignment horizontal="justify"/>
    </xf>
    <xf numFmtId="0" fontId="8" fillId="2" borderId="4" xfId="0" applyFont="1" applyFill="1" applyBorder="1" applyAlignment="1">
      <alignment horizontal="center"/>
    </xf>
    <xf numFmtId="0" fontId="9" fillId="2" borderId="4" xfId="0" applyNumberFormat="1" applyFont="1" applyFill="1" applyBorder="1"/>
    <xf numFmtId="49" fontId="9" fillId="2" borderId="4" xfId="0" applyNumberFormat="1" applyFont="1" applyFill="1" applyBorder="1"/>
    <xf numFmtId="0" fontId="9" fillId="2" borderId="4" xfId="0" applyFont="1" applyFill="1" applyBorder="1" applyAlignment="1">
      <alignment horizontal="justify"/>
    </xf>
    <xf numFmtId="0" fontId="11" fillId="2" borderId="4" xfId="0" applyFont="1" applyFill="1" applyBorder="1" applyAlignment="1">
      <alignment horizontal="justify"/>
    </xf>
    <xf numFmtId="0" fontId="9" fillId="2" borderId="4" xfId="0" applyNumberFormat="1" applyFont="1" applyFill="1" applyBorder="1" applyAlignment="1">
      <alignment horizontal="right"/>
    </xf>
    <xf numFmtId="49" fontId="9" fillId="2" borderId="4" xfId="0" applyNumberFormat="1" applyFont="1" applyFill="1" applyBorder="1" applyAlignment="1">
      <alignment horizontal="justify"/>
    </xf>
    <xf numFmtId="0" fontId="9" fillId="2" borderId="4" xfId="0" applyFont="1" applyFill="1" applyBorder="1" applyAlignment="1">
      <alignment horizontal="right"/>
    </xf>
    <xf numFmtId="49" fontId="11" fillId="2" borderId="4" xfId="0" applyNumberFormat="1" applyFont="1" applyFill="1" applyBorder="1" applyAlignment="1">
      <alignment horizontal="justify"/>
    </xf>
    <xf numFmtId="0" fontId="10" fillId="2" borderId="4" xfId="0" applyFont="1" applyFill="1" applyBorder="1" applyAlignment="1">
      <alignment horizontal="left" vertical="center" wrapText="1"/>
    </xf>
    <xf numFmtId="0" fontId="10" fillId="2" borderId="4" xfId="0" applyFont="1" applyFill="1" applyBorder="1" applyAlignment="1">
      <alignment horizontal="left"/>
    </xf>
    <xf numFmtId="49" fontId="0" fillId="2" borderId="4" xfId="0" applyNumberFormat="1" applyFill="1" applyBorder="1"/>
    <xf numFmtId="0" fontId="3" fillId="2" borderId="4" xfId="0" applyFont="1" applyFill="1" applyBorder="1"/>
    <xf numFmtId="0" fontId="2" fillId="2" borderId="4" xfId="0" applyFont="1" applyFill="1" applyBorder="1"/>
    <xf numFmtId="0" fontId="15" fillId="2" borderId="4" xfId="0" applyFont="1" applyFill="1" applyBorder="1"/>
    <xf numFmtId="0" fontId="11" fillId="2" borderId="4" xfId="0" applyFont="1" applyFill="1" applyBorder="1" applyAlignment="1">
      <alignment horizontal="right"/>
    </xf>
    <xf numFmtId="0" fontId="16" fillId="2" borderId="4" xfId="0" applyFont="1" applyFill="1" applyBorder="1" applyAlignment="1">
      <alignment horizontal="left"/>
    </xf>
    <xf numFmtId="0" fontId="15" fillId="2" borderId="4" xfId="0" applyFont="1" applyFill="1" applyBorder="1" applyAlignment="1">
      <alignment horizontal="justify"/>
    </xf>
    <xf numFmtId="0" fontId="17" fillId="2" borderId="4" xfId="0" applyFont="1" applyFill="1" applyBorder="1" applyAlignment="1">
      <alignment horizontal="right"/>
    </xf>
    <xf numFmtId="0" fontId="18" fillId="2" borderId="4" xfId="0" applyFont="1" applyFill="1" applyBorder="1" applyAlignment="1">
      <alignment horizontal="right"/>
    </xf>
    <xf numFmtId="0" fontId="14" fillId="2" borderId="4" xfId="0" applyFont="1" applyFill="1" applyBorder="1" applyAlignment="1">
      <alignment horizontal="justify"/>
    </xf>
    <xf numFmtId="0" fontId="11" fillId="2" borderId="4" xfId="0" applyNumberFormat="1" applyFont="1" applyFill="1" applyBorder="1" applyAlignment="1">
      <alignment horizontal="right" vertical="top"/>
    </xf>
    <xf numFmtId="0" fontId="16" fillId="2" borderId="4" xfId="0" applyFont="1" applyFill="1" applyBorder="1" applyAlignment="1">
      <alignment horizontal="left" vertical="top"/>
    </xf>
    <xf numFmtId="0" fontId="19" fillId="2" borderId="4" xfId="0" applyFont="1" applyFill="1" applyBorder="1" applyAlignment="1">
      <alignment horizontal="justify" vertical="center" wrapText="1"/>
    </xf>
    <xf numFmtId="0" fontId="11" fillId="2" borderId="4" xfId="0" applyFont="1" applyFill="1" applyBorder="1" applyAlignment="1">
      <alignment horizontal="right" vertical="top"/>
    </xf>
    <xf numFmtId="0" fontId="14" fillId="2" borderId="4" xfId="0" applyFont="1" applyFill="1" applyBorder="1" applyAlignment="1">
      <alignment horizontal="justify" vertical="top"/>
    </xf>
    <xf numFmtId="0" fontId="0" fillId="2" borderId="4" xfId="0" applyFill="1" applyBorder="1" applyAlignment="1">
      <alignment vertical="top"/>
    </xf>
    <xf numFmtId="0" fontId="15" fillId="2" borderId="4" xfId="0" applyFont="1" applyFill="1" applyBorder="1" applyAlignment="1">
      <alignment horizontal="right" vertical="top"/>
    </xf>
    <xf numFmtId="0" fontId="20" fillId="2" borderId="4" xfId="0" applyFont="1" applyFill="1" applyBorder="1" applyAlignment="1">
      <alignment horizontal="left" vertical="top"/>
    </xf>
    <xf numFmtId="0" fontId="0" fillId="2" borderId="4" xfId="0" applyFill="1" applyBorder="1" applyAlignment="1">
      <alignment vertical="top" wrapText="1"/>
    </xf>
    <xf numFmtId="0" fontId="21" fillId="2" borderId="4" xfId="0" applyFont="1" applyFill="1" applyBorder="1"/>
    <xf numFmtId="0" fontId="0" fillId="2" borderId="4" xfId="0" applyFill="1" applyBorder="1" applyAlignment="1">
      <alignment vertical="center" wrapText="1"/>
    </xf>
    <xf numFmtId="0" fontId="11" fillId="2" borderId="4" xfId="0" applyFont="1" applyFill="1" applyBorder="1" applyAlignment="1">
      <alignment horizontal="center"/>
    </xf>
    <xf numFmtId="3" fontId="21" fillId="2" borderId="4" xfId="0" applyNumberFormat="1" applyFont="1" applyFill="1" applyBorder="1" applyAlignment="1">
      <alignment horizontal="center"/>
    </xf>
    <xf numFmtId="0" fontId="9" fillId="2" borderId="4" xfId="0" applyFont="1" applyFill="1" applyBorder="1" applyAlignment="1">
      <alignment horizontal="center"/>
    </xf>
    <xf numFmtId="164" fontId="21" fillId="2" borderId="4" xfId="0" applyNumberFormat="1" applyFont="1" applyFill="1" applyBorder="1" applyAlignment="1">
      <alignment horizontal="center"/>
    </xf>
    <xf numFmtId="10" fontId="21" fillId="2" borderId="4" xfId="0" applyNumberFormat="1" applyFont="1" applyFill="1" applyBorder="1" applyAlignment="1">
      <alignment horizontal="center"/>
    </xf>
    <xf numFmtId="0" fontId="22" fillId="2" borderId="4" xfId="0" applyFont="1" applyFill="1" applyBorder="1"/>
    <xf numFmtId="0" fontId="6" fillId="2" borderId="4" xfId="0" applyFont="1" applyFill="1" applyBorder="1"/>
    <xf numFmtId="0" fontId="14" fillId="2" borderId="4" xfId="0" applyFont="1" applyFill="1" applyBorder="1" applyAlignment="1">
      <alignment horizontal="justify" vertical="center" wrapText="1"/>
    </xf>
    <xf numFmtId="0" fontId="17" fillId="2" borderId="4" xfId="0" applyFont="1" applyFill="1" applyBorder="1" applyAlignment="1">
      <alignment horizontal="justify" vertical="top" wrapText="1"/>
    </xf>
    <xf numFmtId="0" fontId="14" fillId="2" borderId="4" xfId="0" applyFont="1" applyFill="1" applyBorder="1" applyAlignment="1">
      <alignment horizontal="justify" vertical="top" wrapText="1"/>
    </xf>
    <xf numFmtId="0" fontId="19" fillId="2" borderId="6" xfId="0" applyFont="1" applyFill="1" applyBorder="1" applyAlignment="1">
      <alignment horizontal="justify" vertical="center" wrapText="1"/>
    </xf>
    <xf numFmtId="49" fontId="11" fillId="2" borderId="8" xfId="0" applyNumberFormat="1" applyFont="1" applyFill="1" applyBorder="1" applyAlignment="1">
      <alignment horizontal="center"/>
    </xf>
    <xf numFmtId="165" fontId="21" fillId="2" borderId="8" xfId="0" applyNumberFormat="1" applyFont="1" applyFill="1" applyBorder="1" applyAlignment="1">
      <alignment horizontal="right" vertical="center"/>
    </xf>
    <xf numFmtId="49" fontId="9" fillId="2" borderId="4" xfId="0" applyNumberFormat="1" applyFont="1" applyFill="1" applyBorder="1" applyAlignment="1">
      <alignment horizontal="center"/>
    </xf>
    <xf numFmtId="164" fontId="21" fillId="2" borderId="4" xfId="0" applyNumberFormat="1" applyFont="1" applyFill="1" applyBorder="1" applyAlignment="1">
      <alignment horizontal="right" vertical="center"/>
    </xf>
    <xf numFmtId="0" fontId="0" fillId="2" borderId="4" xfId="0" applyFill="1" applyBorder="1" applyAlignment="1">
      <alignment horizontal="justify" vertical="center" wrapText="1"/>
    </xf>
    <xf numFmtId="49" fontId="9" fillId="2" borderId="6" xfId="0" applyNumberFormat="1" applyFont="1" applyFill="1" applyBorder="1" applyAlignment="1">
      <alignment horizontal="center"/>
    </xf>
    <xf numFmtId="165" fontId="21" fillId="2" borderId="6" xfId="0" applyNumberFormat="1" applyFont="1" applyFill="1" applyBorder="1" applyAlignment="1">
      <alignment horizontal="right" vertical="center"/>
    </xf>
    <xf numFmtId="0" fontId="11" fillId="2" borderId="4" xfId="0" applyFont="1" applyFill="1" applyBorder="1" applyAlignment="1">
      <alignment horizontal="left" vertical="center" wrapText="1"/>
    </xf>
    <xf numFmtId="0" fontId="21" fillId="2" borderId="8" xfId="0" applyFont="1" applyFill="1" applyBorder="1"/>
    <xf numFmtId="49" fontId="22" fillId="2" borderId="4" xfId="0" applyNumberFormat="1" applyFont="1" applyFill="1" applyBorder="1"/>
    <xf numFmtId="0" fontId="14" fillId="2" borderId="4"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24" fillId="2" borderId="4" xfId="0" applyFont="1" applyFill="1" applyBorder="1" applyAlignment="1">
      <alignment horizontal="right" vertical="top" wrapText="1"/>
    </xf>
    <xf numFmtId="0" fontId="14" fillId="2" borderId="4"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7" fillId="2" borderId="4" xfId="0" applyFont="1" applyFill="1" applyBorder="1" applyAlignment="1">
      <alignment horizontal="justify" vertical="top"/>
    </xf>
    <xf numFmtId="0" fontId="25" fillId="2" borderId="4" xfId="0" applyFont="1" applyFill="1" applyBorder="1" applyAlignment="1">
      <alignment horizontal="right" vertical="top" wrapText="1"/>
    </xf>
    <xf numFmtId="0" fontId="11" fillId="2" borderId="4" xfId="0" applyFont="1" applyFill="1" applyBorder="1" applyAlignment="1">
      <alignment horizontal="left" vertical="top" wrapText="1"/>
    </xf>
    <xf numFmtId="0" fontId="18" fillId="2" borderId="4" xfId="0" applyFont="1" applyFill="1" applyBorder="1" applyAlignment="1">
      <alignment horizontal="right" vertical="top" wrapText="1"/>
    </xf>
    <xf numFmtId="0" fontId="11" fillId="2" borderId="4" xfId="0" applyFont="1" applyFill="1" applyBorder="1" applyAlignment="1">
      <alignment horizontal="right" vertical="top" wrapText="1"/>
    </xf>
    <xf numFmtId="0" fontId="19" fillId="2" borderId="4" xfId="0" applyFont="1" applyFill="1" applyBorder="1" applyAlignment="1">
      <alignment vertical="center" wrapText="1"/>
    </xf>
    <xf numFmtId="0" fontId="11" fillId="2" borderId="4" xfId="0" applyFont="1" applyFill="1" applyBorder="1" applyAlignment="1">
      <alignment horizontal="justify" vertical="center" wrapText="1"/>
    </xf>
    <xf numFmtId="0" fontId="0" fillId="2" borderId="6" xfId="0" applyFill="1" applyBorder="1"/>
    <xf numFmtId="0" fontId="11" fillId="2" borderId="6" xfId="0" applyFont="1" applyFill="1" applyBorder="1" applyAlignment="1">
      <alignment horizontal="justify" vertical="center" wrapText="1"/>
    </xf>
    <xf numFmtId="49" fontId="9" fillId="3" borderId="4" xfId="0" applyNumberFormat="1" applyFont="1" applyFill="1" applyBorder="1" applyAlignment="1">
      <alignment horizontal="center"/>
    </xf>
    <xf numFmtId="49" fontId="21" fillId="3" borderId="6" xfId="0" applyNumberFormat="1" applyFont="1" applyFill="1" applyBorder="1" applyAlignment="1">
      <alignment horizontal="center" vertical="center" wrapText="1"/>
    </xf>
    <xf numFmtId="49" fontId="21" fillId="2" borderId="8" xfId="0" applyNumberFormat="1" applyFont="1" applyFill="1" applyBorder="1"/>
    <xf numFmtId="9" fontId="21" fillId="2" borderId="8" xfId="0" applyNumberFormat="1" applyFont="1" applyFill="1" applyBorder="1" applyAlignment="1">
      <alignment horizontal="right" vertical="center"/>
    </xf>
    <xf numFmtId="49" fontId="21" fillId="2" borderId="4" xfId="0" applyNumberFormat="1" applyFont="1" applyFill="1" applyBorder="1"/>
    <xf numFmtId="9" fontId="21" fillId="2" borderId="4" xfId="0" applyNumberFormat="1" applyFont="1" applyFill="1" applyBorder="1" applyAlignment="1">
      <alignment horizontal="right" vertical="center"/>
    </xf>
    <xf numFmtId="10" fontId="21" fillId="2" borderId="4" xfId="0" applyNumberFormat="1" applyFont="1" applyFill="1" applyBorder="1" applyAlignment="1">
      <alignment horizontal="right" vertical="center"/>
    </xf>
    <xf numFmtId="0" fontId="11" fillId="2" borderId="4" xfId="0" applyFont="1" applyFill="1" applyBorder="1"/>
    <xf numFmtId="0" fontId="26" fillId="2" borderId="4" xfId="0" applyFont="1" applyFill="1" applyBorder="1" applyAlignment="1">
      <alignment horizontal="center" vertical="center"/>
    </xf>
    <xf numFmtId="3" fontId="27" fillId="2" borderId="4" xfId="0" applyNumberFormat="1" applyFont="1" applyFill="1" applyBorder="1"/>
    <xf numFmtId="0" fontId="28" fillId="2" borderId="4" xfId="0" applyFont="1" applyFill="1" applyBorder="1" applyAlignment="1">
      <alignment horizontal="left" wrapText="1"/>
    </xf>
    <xf numFmtId="0" fontId="29" fillId="2" borderId="4" xfId="0" applyFont="1" applyFill="1" applyBorder="1" applyAlignment="1">
      <alignment horizontal="left" vertical="top"/>
    </xf>
    <xf numFmtId="49" fontId="21" fillId="2" borderId="9" xfId="0" applyNumberFormat="1" applyFont="1" applyFill="1" applyBorder="1"/>
    <xf numFmtId="10" fontId="21" fillId="2" borderId="9" xfId="0" applyNumberFormat="1" applyFont="1" applyFill="1" applyBorder="1" applyAlignment="1">
      <alignment horizontal="right" vertical="center"/>
    </xf>
    <xf numFmtId="49" fontId="0" fillId="2" borderId="10" xfId="0" applyNumberFormat="1" applyFill="1" applyBorder="1"/>
    <xf numFmtId="164" fontId="11" fillId="2" borderId="10" xfId="0" applyNumberFormat="1" applyFont="1" applyFill="1" applyBorder="1" applyAlignment="1">
      <alignment horizontal="right" vertical="center"/>
    </xf>
    <xf numFmtId="165" fontId="21" fillId="2" borderId="10" xfId="0" applyNumberFormat="1" applyFont="1" applyFill="1" applyBorder="1" applyAlignment="1">
      <alignment horizontal="left" vertical="center"/>
    </xf>
    <xf numFmtId="0" fontId="0" fillId="2" borderId="8" xfId="0" applyFill="1" applyBorder="1"/>
    <xf numFmtId="164" fontId="11" fillId="2" borderId="8" xfId="0" applyNumberFormat="1" applyFont="1" applyFill="1" applyBorder="1" applyAlignment="1">
      <alignment horizontal="right" vertical="center"/>
    </xf>
    <xf numFmtId="165" fontId="21" fillId="2" borderId="8" xfId="0" applyNumberFormat="1" applyFont="1" applyFill="1" applyBorder="1" applyAlignment="1">
      <alignment horizontal="left" vertical="center"/>
    </xf>
    <xf numFmtId="0" fontId="15" fillId="2" borderId="4" xfId="0" applyFont="1" applyFill="1" applyBorder="1" applyAlignment="1">
      <alignment horizontal="justify" vertical="top" wrapText="1"/>
    </xf>
    <xf numFmtId="0" fontId="24" fillId="2" borderId="4" xfId="0" applyFont="1" applyFill="1" applyBorder="1"/>
    <xf numFmtId="0" fontId="0" fillId="2" borderId="4" xfId="0" applyFill="1" applyBorder="1" applyAlignment="1">
      <alignment horizontal="justify"/>
    </xf>
    <xf numFmtId="0" fontId="30" fillId="2" borderId="4" xfId="0" applyFont="1" applyFill="1" applyBorder="1" applyAlignment="1">
      <alignment horizontal="justify"/>
    </xf>
    <xf numFmtId="0" fontId="17" fillId="2" borderId="4" xfId="0" applyFont="1" applyFill="1" applyBorder="1" applyAlignment="1">
      <alignment horizontal="justify"/>
    </xf>
    <xf numFmtId="0" fontId="31" fillId="2" borderId="4" xfId="0" applyFont="1" applyFill="1" applyBorder="1" applyAlignment="1">
      <alignment horizontal="justify"/>
    </xf>
    <xf numFmtId="0" fontId="25" fillId="2" borderId="4" xfId="0" applyFont="1" applyFill="1" applyBorder="1" applyAlignment="1">
      <alignment vertical="top" wrapText="1"/>
    </xf>
    <xf numFmtId="0" fontId="32" fillId="2" borderId="1" xfId="0" applyFont="1" applyFill="1" applyBorder="1"/>
    <xf numFmtId="0" fontId="32" fillId="2" borderId="2" xfId="0" applyFont="1" applyFill="1" applyBorder="1"/>
    <xf numFmtId="0" fontId="32" fillId="2" borderId="3" xfId="0" applyFont="1" applyFill="1" applyBorder="1"/>
    <xf numFmtId="0" fontId="32" fillId="2" borderId="4" xfId="0" applyFont="1" applyFill="1" applyBorder="1"/>
    <xf numFmtId="0" fontId="2" fillId="2" borderId="4" xfId="0" applyFont="1" applyFill="1" applyBorder="1" applyAlignment="1">
      <alignment horizontal="right"/>
    </xf>
    <xf numFmtId="0" fontId="17" fillId="2" borderId="4" xfId="0" applyFont="1" applyFill="1" applyBorder="1"/>
    <xf numFmtId="0" fontId="0" fillId="2" borderId="3" xfId="0" applyFill="1" applyBorder="1" applyAlignment="1">
      <alignment horizontal="justify"/>
    </xf>
    <xf numFmtId="0" fontId="4" fillId="2" borderId="4" xfId="0" applyFont="1" applyFill="1" applyBorder="1" applyAlignment="1">
      <alignment horizontal="center"/>
    </xf>
    <xf numFmtId="0" fontId="33" fillId="2" borderId="4" xfId="0" applyFont="1" applyFill="1" applyBorder="1" applyAlignment="1">
      <alignment horizontal="center"/>
    </xf>
    <xf numFmtId="0" fontId="11" fillId="2" borderId="4" xfId="0" applyNumberFormat="1" applyFont="1" applyFill="1" applyBorder="1" applyAlignment="1">
      <alignment horizontal="left"/>
    </xf>
    <xf numFmtId="49" fontId="11" fillId="2" borderId="4" xfId="0" applyNumberFormat="1" applyFont="1" applyFill="1" applyBorder="1"/>
    <xf numFmtId="0" fontId="11" fillId="2" borderId="4" xfId="0" applyFont="1" applyFill="1" applyBorder="1" applyAlignment="1">
      <alignment horizontal="left"/>
    </xf>
    <xf numFmtId="0" fontId="9" fillId="2" borderId="4" xfId="0" applyFont="1" applyFill="1" applyBorder="1" applyAlignment="1">
      <alignment horizontal="left"/>
    </xf>
    <xf numFmtId="164" fontId="0" fillId="2" borderId="4" xfId="0" applyNumberFormat="1" applyFill="1" applyBorder="1"/>
    <xf numFmtId="0" fontId="34" fillId="2" borderId="4" xfId="0" applyFont="1" applyFill="1" applyBorder="1" applyAlignment="1">
      <alignment horizontal="right"/>
    </xf>
    <xf numFmtId="3" fontId="0" fillId="2" borderId="4" xfId="0" applyNumberFormat="1" applyFill="1" applyBorder="1"/>
    <xf numFmtId="166" fontId="0" fillId="2" borderId="4" xfId="0" applyNumberFormat="1" applyFill="1" applyBorder="1"/>
    <xf numFmtId="167" fontId="0" fillId="2" borderId="4" xfId="0" applyNumberFormat="1" applyFill="1" applyBorder="1"/>
    <xf numFmtId="0" fontId="11" fillId="2" borderId="4" xfId="0" applyFont="1" applyFill="1" applyBorder="1" applyAlignment="1">
      <alignment vertical="center" wrapText="1"/>
    </xf>
    <xf numFmtId="49" fontId="11" fillId="2" borderId="4" xfId="0" applyNumberFormat="1" applyFont="1" applyFill="1" applyBorder="1" applyAlignment="1">
      <alignment horizontal="left"/>
    </xf>
    <xf numFmtId="49" fontId="11" fillId="2" borderId="4" xfId="0" applyNumberFormat="1" applyFont="1" applyFill="1" applyBorder="1" applyAlignment="1">
      <alignment horizontal="center"/>
    </xf>
    <xf numFmtId="0" fontId="11" fillId="2" borderId="4" xfId="0" applyFont="1" applyFill="1" applyBorder="1" applyAlignment="1">
      <alignment vertical="top" wrapText="1"/>
    </xf>
    <xf numFmtId="0" fontId="11" fillId="3" borderId="7" xfId="0" applyFont="1" applyFill="1" applyBorder="1" applyAlignment="1">
      <alignment horizontal="center"/>
    </xf>
    <xf numFmtId="49" fontId="11" fillId="3" borderId="7" xfId="0" applyNumberFormat="1" applyFont="1" applyFill="1" applyBorder="1" applyAlignment="1">
      <alignment horizontal="center"/>
    </xf>
    <xf numFmtId="49" fontId="9" fillId="2" borderId="8" xfId="0" applyNumberFormat="1" applyFont="1" applyFill="1" applyBorder="1" applyAlignment="1">
      <alignment horizontal="left"/>
    </xf>
    <xf numFmtId="49" fontId="9" fillId="2" borderId="4" xfId="0" applyNumberFormat="1" applyFont="1" applyFill="1" applyBorder="1" applyAlignment="1">
      <alignment horizontal="left"/>
    </xf>
    <xf numFmtId="49" fontId="9" fillId="2" borderId="6" xfId="0" applyNumberFormat="1" applyFont="1" applyFill="1" applyBorder="1" applyAlignment="1">
      <alignment horizontal="left"/>
    </xf>
    <xf numFmtId="3" fontId="11" fillId="2" borderId="4" xfId="0" applyNumberFormat="1" applyFont="1" applyFill="1" applyBorder="1" applyAlignment="1">
      <alignment horizontal="left"/>
    </xf>
    <xf numFmtId="166" fontId="11" fillId="2" borderId="4" xfId="0" applyNumberFormat="1" applyFont="1" applyFill="1" applyBorder="1" applyAlignment="1">
      <alignment vertical="center"/>
    </xf>
    <xf numFmtId="0" fontId="11" fillId="2" borderId="4" xfId="0" applyFont="1" applyFill="1" applyBorder="1" applyAlignment="1">
      <alignment vertical="center"/>
    </xf>
    <xf numFmtId="4" fontId="11" fillId="2" borderId="4" xfId="0" applyNumberFormat="1" applyFont="1" applyFill="1" applyBorder="1" applyAlignment="1">
      <alignment horizontal="left"/>
    </xf>
    <xf numFmtId="49" fontId="21" fillId="2" borderId="4" xfId="0" applyNumberFormat="1" applyFont="1" applyFill="1" applyBorder="1" applyAlignment="1">
      <alignment horizontal="center"/>
    </xf>
    <xf numFmtId="3" fontId="11" fillId="2" borderId="9" xfId="0" applyNumberFormat="1" applyFont="1" applyFill="1" applyBorder="1" applyAlignment="1">
      <alignment horizontal="center"/>
    </xf>
    <xf numFmtId="49" fontId="43" fillId="2" borderId="11" xfId="0" applyNumberFormat="1" applyFont="1" applyFill="1" applyBorder="1" applyAlignment="1">
      <alignment horizontal="center"/>
    </xf>
    <xf numFmtId="0" fontId="43" fillId="2" borderId="4" xfId="0" applyFont="1" applyFill="1" applyBorder="1" applyAlignment="1">
      <alignment horizontal="center"/>
    </xf>
    <xf numFmtId="49" fontId="43" fillId="2" borderId="4" xfId="0" applyNumberFormat="1" applyFont="1" applyFill="1" applyBorder="1" applyAlignment="1">
      <alignment horizontal="center"/>
    </xf>
    <xf numFmtId="0" fontId="44" fillId="2" borderId="4" xfId="0" applyFont="1" applyFill="1" applyBorder="1"/>
    <xf numFmtId="3" fontId="45" fillId="2" borderId="4" xfId="0" applyNumberFormat="1" applyFont="1" applyFill="1" applyBorder="1" applyAlignment="1">
      <alignment horizontal="left"/>
    </xf>
    <xf numFmtId="169" fontId="0" fillId="2" borderId="4" xfId="0" applyNumberFormat="1" applyFill="1" applyBorder="1"/>
    <xf numFmtId="49" fontId="21" fillId="2" borderId="4" xfId="0" applyNumberFormat="1" applyFont="1" applyFill="1" applyBorder="1" applyAlignment="1">
      <alignment horizontal="right"/>
    </xf>
    <xf numFmtId="4" fontId="11" fillId="2" borderId="4" xfId="0" applyNumberFormat="1" applyFont="1" applyFill="1" applyBorder="1" applyAlignment="1">
      <alignment horizontal="center"/>
    </xf>
    <xf numFmtId="0" fontId="0" fillId="2" borderId="9" xfId="0" applyFill="1" applyBorder="1" applyAlignment="1">
      <alignment vertical="center" wrapText="1"/>
    </xf>
    <xf numFmtId="0" fontId="0" fillId="2" borderId="12" xfId="0" applyFill="1" applyBorder="1"/>
    <xf numFmtId="0" fontId="11" fillId="3" borderId="11" xfId="0" applyFont="1" applyFill="1" applyBorder="1" applyAlignment="1">
      <alignment horizontal="center"/>
    </xf>
    <xf numFmtId="0" fontId="0" fillId="2" borderId="15" xfId="0" applyFill="1" applyBorder="1"/>
    <xf numFmtId="0" fontId="0" fillId="2" borderId="16" xfId="0" applyFill="1" applyBorder="1"/>
    <xf numFmtId="49" fontId="11" fillId="2" borderId="16" xfId="0" applyNumberFormat="1" applyFont="1" applyFill="1" applyBorder="1"/>
    <xf numFmtId="49" fontId="11" fillId="2" borderId="12" xfId="0" applyNumberFormat="1" applyFont="1" applyFill="1" applyBorder="1"/>
    <xf numFmtId="49" fontId="46" fillId="2" borderId="16" xfId="0" applyNumberFormat="1" applyFont="1" applyFill="1" applyBorder="1"/>
    <xf numFmtId="164" fontId="11" fillId="2" borderId="16" xfId="0" applyNumberFormat="1" applyFont="1" applyFill="1" applyBorder="1" applyAlignment="1">
      <alignment horizontal="center"/>
    </xf>
    <xf numFmtId="49" fontId="11" fillId="2" borderId="17" xfId="0" applyNumberFormat="1" applyFont="1" applyFill="1" applyBorder="1"/>
    <xf numFmtId="49" fontId="11" fillId="2" borderId="9" xfId="0" applyNumberFormat="1" applyFont="1" applyFill="1" applyBorder="1"/>
    <xf numFmtId="0" fontId="11" fillId="2" borderId="18" xfId="0" applyFont="1" applyFill="1" applyBorder="1"/>
    <xf numFmtId="49" fontId="11" fillId="2" borderId="16" xfId="0" applyNumberFormat="1" applyFont="1" applyFill="1" applyBorder="1" applyAlignment="1">
      <alignment horizontal="left"/>
    </xf>
    <xf numFmtId="3" fontId="11" fillId="2" borderId="16" xfId="0" applyNumberFormat="1" applyFont="1" applyFill="1" applyBorder="1" applyAlignment="1">
      <alignment horizontal="center"/>
    </xf>
    <xf numFmtId="0" fontId="0" fillId="2" borderId="19" xfId="0" applyFill="1" applyBorder="1"/>
    <xf numFmtId="49" fontId="11" fillId="2" borderId="16" xfId="0" applyNumberFormat="1" applyFont="1" applyFill="1" applyBorder="1" applyAlignment="1">
      <alignment horizontal="center"/>
    </xf>
    <xf numFmtId="166" fontId="11" fillId="2" borderId="4" xfId="0" applyNumberFormat="1" applyFont="1" applyFill="1" applyBorder="1" applyAlignment="1">
      <alignment horizontal="left"/>
    </xf>
    <xf numFmtId="0" fontId="0" fillId="2" borderId="16" xfId="0" applyFill="1" applyBorder="1" applyAlignment="1">
      <alignment horizontal="center"/>
    </xf>
    <xf numFmtId="0" fontId="11" fillId="2" borderId="16" xfId="0" applyFont="1" applyFill="1" applyBorder="1"/>
    <xf numFmtId="0" fontId="11" fillId="2" borderId="16" xfId="0" applyFont="1" applyFill="1" applyBorder="1" applyAlignment="1">
      <alignment horizontal="center"/>
    </xf>
    <xf numFmtId="3" fontId="11" fillId="2" borderId="4" xfId="0" applyNumberFormat="1" applyFont="1" applyFill="1" applyBorder="1" applyAlignment="1">
      <alignment horizontal="left" vertical="center"/>
    </xf>
    <xf numFmtId="10" fontId="11" fillId="2" borderId="4" xfId="0" applyNumberFormat="1" applyFont="1" applyFill="1" applyBorder="1" applyAlignment="1">
      <alignment horizontal="left"/>
    </xf>
    <xf numFmtId="0" fontId="21" fillId="2" borderId="4" xfId="0" applyFont="1" applyFill="1" applyBorder="1" applyAlignment="1">
      <alignment horizontal="left"/>
    </xf>
    <xf numFmtId="0" fontId="11" fillId="2" borderId="12" xfId="0" applyFont="1" applyFill="1" applyBorder="1"/>
    <xf numFmtId="0" fontId="11" fillId="2" borderId="15" xfId="0" applyFont="1" applyFill="1" applyBorder="1"/>
    <xf numFmtId="49" fontId="11" fillId="2" borderId="17" xfId="0" applyNumberFormat="1" applyFont="1" applyFill="1" applyBorder="1" applyAlignment="1">
      <alignment horizontal="left"/>
    </xf>
    <xf numFmtId="0" fontId="0" fillId="2" borderId="18" xfId="0" applyFill="1" applyBorder="1"/>
    <xf numFmtId="49" fontId="11" fillId="2" borderId="17" xfId="0" applyNumberFormat="1" applyFont="1" applyFill="1" applyBorder="1" applyAlignment="1">
      <alignment horizontal="center"/>
    </xf>
    <xf numFmtId="10" fontId="11" fillId="2" borderId="9" xfId="0" applyNumberFormat="1" applyFont="1" applyFill="1" applyBorder="1" applyAlignment="1">
      <alignment horizontal="left"/>
    </xf>
    <xf numFmtId="0" fontId="0" fillId="2" borderId="11" xfId="0" applyFill="1" applyBorder="1"/>
    <xf numFmtId="0" fontId="1" fillId="2" borderId="11" xfId="0" applyFont="1" applyFill="1" applyBorder="1"/>
    <xf numFmtId="3" fontId="21" fillId="2" borderId="4" xfId="0" applyNumberFormat="1" applyFont="1" applyFill="1" applyBorder="1" applyAlignment="1">
      <alignment horizontal="left"/>
    </xf>
    <xf numFmtId="49" fontId="21" fillId="3" borderId="6" xfId="0" applyNumberFormat="1" applyFont="1" applyFill="1" applyBorder="1" applyAlignment="1">
      <alignment horizontal="center"/>
    </xf>
    <xf numFmtId="49" fontId="48" fillId="3" borderId="6" xfId="0" applyNumberFormat="1" applyFont="1" applyFill="1" applyBorder="1" applyAlignment="1">
      <alignment horizontal="center"/>
    </xf>
    <xf numFmtId="0" fontId="0" fillId="3" borderId="6" xfId="0" applyFill="1" applyBorder="1"/>
    <xf numFmtId="9" fontId="21" fillId="2" borderId="8" xfId="0" applyNumberFormat="1" applyFont="1" applyFill="1" applyBorder="1" applyAlignment="1">
      <alignment horizontal="center"/>
    </xf>
    <xf numFmtId="49" fontId="21" fillId="2" borderId="8" xfId="0" applyNumberFormat="1" applyFont="1" applyFill="1" applyBorder="1" applyAlignment="1">
      <alignment horizontal="center"/>
    </xf>
    <xf numFmtId="9" fontId="21" fillId="2" borderId="4" xfId="0" applyNumberFormat="1" applyFont="1" applyFill="1" applyBorder="1" applyAlignment="1">
      <alignment horizontal="center"/>
    </xf>
    <xf numFmtId="2" fontId="21" fillId="2" borderId="4" xfId="0" applyNumberFormat="1" applyFont="1" applyFill="1" applyBorder="1" applyAlignment="1">
      <alignment horizontal="center"/>
    </xf>
    <xf numFmtId="170" fontId="21" fillId="2" borderId="4" xfId="0" applyNumberFormat="1" applyFont="1" applyFill="1" applyBorder="1" applyAlignment="1">
      <alignment horizontal="center"/>
    </xf>
    <xf numFmtId="171" fontId="21" fillId="2" borderId="4" xfId="0" applyNumberFormat="1" applyFont="1" applyFill="1" applyBorder="1" applyAlignment="1">
      <alignment horizontal="center"/>
    </xf>
    <xf numFmtId="49" fontId="11" fillId="2" borderId="9" xfId="0" applyNumberFormat="1" applyFont="1" applyFill="1" applyBorder="1" applyAlignment="1">
      <alignment horizontal="center"/>
    </xf>
    <xf numFmtId="2" fontId="21" fillId="2" borderId="9" xfId="0" applyNumberFormat="1" applyFont="1" applyFill="1" applyBorder="1" applyAlignment="1">
      <alignment horizontal="center"/>
    </xf>
    <xf numFmtId="170" fontId="21" fillId="2" borderId="9" xfId="0" applyNumberFormat="1" applyFont="1" applyFill="1" applyBorder="1" applyAlignment="1">
      <alignment horizontal="center"/>
    </xf>
    <xf numFmtId="171" fontId="21" fillId="2" borderId="9" xfId="0" applyNumberFormat="1" applyFont="1" applyFill="1" applyBorder="1" applyAlignment="1">
      <alignment horizontal="center"/>
    </xf>
    <xf numFmtId="10" fontId="21" fillId="2" borderId="9" xfId="0" applyNumberFormat="1" applyFont="1" applyFill="1" applyBorder="1" applyAlignment="1">
      <alignment horizontal="center"/>
    </xf>
    <xf numFmtId="49" fontId="11" fillId="3" borderId="10" xfId="0" applyNumberFormat="1" applyFont="1" applyFill="1" applyBorder="1"/>
    <xf numFmtId="9" fontId="11" fillId="3" borderId="10" xfId="0" applyNumberFormat="1" applyFont="1" applyFill="1" applyBorder="1" applyAlignment="1">
      <alignment horizontal="center"/>
    </xf>
    <xf numFmtId="164" fontId="11" fillId="3" borderId="10" xfId="0" applyNumberFormat="1" applyFont="1" applyFill="1" applyBorder="1" applyAlignment="1">
      <alignment horizontal="center"/>
    </xf>
    <xf numFmtId="169" fontId="11" fillId="3" borderId="10" xfId="0" applyNumberFormat="1" applyFont="1" applyFill="1" applyBorder="1" applyAlignment="1">
      <alignment horizontal="center"/>
    </xf>
    <xf numFmtId="10" fontId="11" fillId="3" borderId="10" xfId="0" applyNumberFormat="1" applyFont="1" applyFill="1" applyBorder="1" applyAlignment="1">
      <alignment horizontal="center"/>
    </xf>
    <xf numFmtId="170" fontId="11" fillId="3" borderId="10" xfId="0" applyNumberFormat="1" applyFont="1" applyFill="1" applyBorder="1" applyAlignment="1">
      <alignment horizontal="center"/>
    </xf>
    <xf numFmtId="0" fontId="11" fillId="2" borderId="8" xfId="0" applyFont="1" applyFill="1" applyBorder="1"/>
    <xf numFmtId="9" fontId="11" fillId="2" borderId="8" xfId="0" applyNumberFormat="1" applyFont="1" applyFill="1" applyBorder="1" applyAlignment="1">
      <alignment horizontal="center"/>
    </xf>
    <xf numFmtId="164" fontId="11" fillId="2" borderId="8" xfId="0" applyNumberFormat="1" applyFont="1" applyFill="1" applyBorder="1" applyAlignment="1">
      <alignment horizontal="center"/>
    </xf>
    <xf numFmtId="169" fontId="11" fillId="2" borderId="8" xfId="0" applyNumberFormat="1" applyFont="1" applyFill="1" applyBorder="1" applyAlignment="1">
      <alignment horizontal="center"/>
    </xf>
    <xf numFmtId="10" fontId="11" fillId="2" borderId="8" xfId="0" applyNumberFormat="1" applyFont="1" applyFill="1" applyBorder="1" applyAlignment="1">
      <alignment horizontal="center"/>
    </xf>
    <xf numFmtId="170" fontId="11" fillId="2" borderId="8" xfId="0" applyNumberFormat="1" applyFont="1" applyFill="1" applyBorder="1" applyAlignment="1">
      <alignment horizontal="center"/>
    </xf>
    <xf numFmtId="9" fontId="11" fillId="2" borderId="4" xfId="0" applyNumberFormat="1" applyFont="1" applyFill="1" applyBorder="1" applyAlignment="1">
      <alignment horizontal="center"/>
    </xf>
    <xf numFmtId="164" fontId="11" fillId="2" borderId="4" xfId="0" applyNumberFormat="1" applyFont="1" applyFill="1" applyBorder="1" applyAlignment="1">
      <alignment horizontal="center"/>
    </xf>
    <xf numFmtId="169" fontId="11" fillId="2" borderId="4" xfId="0" applyNumberFormat="1" applyFont="1" applyFill="1" applyBorder="1" applyAlignment="1">
      <alignment horizontal="center"/>
    </xf>
    <xf numFmtId="10" fontId="11" fillId="2" borderId="4" xfId="0" applyNumberFormat="1" applyFont="1" applyFill="1" applyBorder="1" applyAlignment="1">
      <alignment horizontal="center"/>
    </xf>
    <xf numFmtId="170" fontId="11" fillId="2" borderId="4" xfId="0" applyNumberFormat="1" applyFont="1" applyFill="1" applyBorder="1" applyAlignment="1">
      <alignment horizontal="center"/>
    </xf>
    <xf numFmtId="0" fontId="0" fillId="2" borderId="9" xfId="0" applyFill="1" applyBorder="1"/>
    <xf numFmtId="0" fontId="21" fillId="3" borderId="11" xfId="0" applyFont="1" applyFill="1" applyBorder="1" applyAlignment="1">
      <alignment horizontal="center"/>
    </xf>
    <xf numFmtId="0" fontId="21" fillId="3" borderId="4" xfId="0" applyFont="1" applyFill="1" applyBorder="1" applyAlignment="1">
      <alignment horizontal="center"/>
    </xf>
    <xf numFmtId="0" fontId="21" fillId="3" borderId="9" xfId="0" applyFont="1" applyFill="1" applyBorder="1" applyAlignment="1">
      <alignment horizontal="center"/>
    </xf>
    <xf numFmtId="49" fontId="21" fillId="2" borderId="11" xfId="0" applyNumberFormat="1" applyFont="1" applyFill="1" applyBorder="1" applyAlignment="1">
      <alignment horizontal="center"/>
    </xf>
    <xf numFmtId="49" fontId="22" fillId="2" borderId="8" xfId="0" applyNumberFormat="1" applyFont="1" applyFill="1" applyBorder="1"/>
    <xf numFmtId="0" fontId="22" fillId="2" borderId="8" xfId="0" applyFont="1" applyFill="1" applyBorder="1"/>
    <xf numFmtId="0" fontId="49" fillId="2" borderId="4" xfId="0" applyFont="1" applyFill="1" applyBorder="1"/>
    <xf numFmtId="2" fontId="0" fillId="2" borderId="8" xfId="0" applyNumberFormat="1" applyFill="1" applyBorder="1"/>
    <xf numFmtId="2" fontId="0" fillId="2" borderId="4" xfId="0" applyNumberFormat="1" applyFill="1" applyBorder="1"/>
    <xf numFmtId="0" fontId="51" fillId="2" borderId="4" xfId="0" applyFont="1" applyFill="1" applyBorder="1"/>
    <xf numFmtId="0" fontId="52" fillId="2" borderId="3" xfId="0" applyFont="1" applyFill="1" applyBorder="1" applyAlignment="1">
      <alignment horizontal="justify"/>
    </xf>
    <xf numFmtId="0" fontId="52" fillId="2" borderId="4" xfId="0" applyFont="1" applyFill="1" applyBorder="1" applyAlignment="1">
      <alignment vertical="center" wrapText="1"/>
    </xf>
    <xf numFmtId="49" fontId="55" fillId="2" borderId="4" xfId="0" applyNumberFormat="1" applyFont="1" applyFill="1" applyBorder="1"/>
    <xf numFmtId="0" fontId="52" fillId="2" borderId="4" xfId="0" applyFont="1" applyFill="1" applyBorder="1" applyAlignment="1">
      <alignment horizontal="justify" wrapText="1"/>
    </xf>
    <xf numFmtId="0" fontId="52" fillId="2" borderId="4" xfId="0" applyFont="1" applyFill="1" applyBorder="1" applyAlignment="1">
      <alignment horizontal="justify" vertical="center"/>
    </xf>
    <xf numFmtId="0" fontId="52" fillId="2" borderId="4" xfId="0" applyFont="1" applyFill="1" applyBorder="1" applyAlignment="1">
      <alignment horizontal="left"/>
    </xf>
    <xf numFmtId="49" fontId="52" fillId="2" borderId="4" xfId="0" applyNumberFormat="1" applyFont="1" applyFill="1" applyBorder="1" applyAlignment="1">
      <alignment horizontal="left"/>
    </xf>
    <xf numFmtId="0" fontId="55" fillId="2" borderId="4" xfId="0" applyFont="1" applyFill="1" applyBorder="1" applyAlignment="1">
      <alignment horizontal="left"/>
    </xf>
    <xf numFmtId="0" fontId="58" fillId="2" borderId="4" xfId="0" applyFont="1" applyFill="1" applyBorder="1" applyAlignment="1">
      <alignment horizontal="justify"/>
    </xf>
    <xf numFmtId="0" fontId="46" fillId="2" borderId="4" xfId="0" applyFont="1" applyFill="1" applyBorder="1" applyAlignment="1">
      <alignment horizontal="justify" vertical="center" wrapText="1"/>
    </xf>
    <xf numFmtId="0" fontId="21" fillId="2" borderId="4" xfId="0" applyFont="1" applyFill="1" applyBorder="1" applyAlignment="1">
      <alignment horizontal="justify"/>
    </xf>
    <xf numFmtId="0" fontId="59" fillId="2" borderId="4" xfId="0" applyFont="1" applyFill="1" applyBorder="1" applyAlignment="1">
      <alignment horizontal="justify"/>
    </xf>
    <xf numFmtId="10" fontId="21" fillId="2" borderId="8" xfId="0" applyNumberFormat="1" applyFont="1" applyFill="1" applyBorder="1" applyAlignment="1">
      <alignment horizontal="right" vertical="center"/>
    </xf>
    <xf numFmtId="0" fontId="11" fillId="2" borderId="6" xfId="0" applyFont="1" applyFill="1" applyBorder="1" applyAlignment="1">
      <alignment horizontal="center"/>
    </xf>
    <xf numFmtId="0" fontId="52" fillId="2" borderId="4" xfId="0" applyFont="1" applyFill="1" applyBorder="1" applyAlignment="1">
      <alignment horizontal="justify" vertical="center" wrapText="1"/>
    </xf>
    <xf numFmtId="49" fontId="21" fillId="2" borderId="11" xfId="0" applyNumberFormat="1" applyFont="1" applyFill="1" applyBorder="1" applyAlignment="1">
      <alignment horizontal="center" vertical="center"/>
    </xf>
    <xf numFmtId="166" fontId="21" fillId="2" borderId="11" xfId="0" applyNumberFormat="1" applyFont="1" applyFill="1" applyBorder="1" applyAlignment="1">
      <alignment horizontal="right" vertical="center"/>
    </xf>
    <xf numFmtId="3" fontId="21" fillId="2" borderId="11" xfId="0" applyNumberFormat="1" applyFont="1" applyFill="1" applyBorder="1" applyAlignment="1">
      <alignment horizontal="center" vertical="center"/>
    </xf>
    <xf numFmtId="3" fontId="21" fillId="2" borderId="11" xfId="0" applyNumberFormat="1" applyFont="1" applyFill="1" applyBorder="1" applyAlignment="1">
      <alignment horizontal="right" vertical="center"/>
    </xf>
    <xf numFmtId="172" fontId="21" fillId="2" borderId="11" xfId="0" applyNumberFormat="1" applyFont="1" applyFill="1" applyBorder="1" applyAlignment="1">
      <alignment horizontal="center" vertical="center"/>
    </xf>
    <xf numFmtId="49" fontId="21" fillId="2" borderId="4" xfId="0" applyNumberFormat="1" applyFont="1" applyFill="1" applyBorder="1" applyAlignment="1">
      <alignment horizontal="center" vertical="center"/>
    </xf>
    <xf numFmtId="166" fontId="21" fillId="2" borderId="4" xfId="0" applyNumberFormat="1" applyFont="1" applyFill="1" applyBorder="1" applyAlignment="1">
      <alignment horizontal="right" vertical="center"/>
    </xf>
    <xf numFmtId="166" fontId="21" fillId="2" borderId="4" xfId="0" applyNumberFormat="1" applyFont="1" applyFill="1" applyBorder="1" applyAlignment="1">
      <alignment vertical="center"/>
    </xf>
    <xf numFmtId="166" fontId="21" fillId="2" borderId="4" xfId="0" applyNumberFormat="1" applyFont="1" applyFill="1" applyBorder="1" applyAlignment="1">
      <alignment horizontal="center" vertical="center"/>
    </xf>
    <xf numFmtId="49" fontId="21" fillId="2" borderId="20" xfId="0" applyNumberFormat="1" applyFont="1" applyFill="1" applyBorder="1" applyAlignment="1">
      <alignment horizontal="center" vertical="center"/>
    </xf>
    <xf numFmtId="166" fontId="21" fillId="2" borderId="20" xfId="0" applyNumberFormat="1" applyFont="1" applyFill="1" applyBorder="1" applyAlignment="1">
      <alignment horizontal="right" vertical="center"/>
    </xf>
    <xf numFmtId="166" fontId="21" fillId="2" borderId="20" xfId="0" applyNumberFormat="1" applyFont="1" applyFill="1" applyBorder="1" applyAlignment="1">
      <alignment vertical="center"/>
    </xf>
    <xf numFmtId="166" fontId="21" fillId="2" borderId="20" xfId="0" applyNumberFormat="1" applyFont="1" applyFill="1" applyBorder="1" applyAlignment="1">
      <alignment horizontal="center" vertical="center"/>
    </xf>
    <xf numFmtId="3" fontId="21" fillId="2" borderId="4" xfId="0" applyNumberFormat="1" applyFont="1" applyFill="1" applyBorder="1" applyAlignment="1">
      <alignment horizontal="right" vertical="center"/>
    </xf>
    <xf numFmtId="49" fontId="11" fillId="2" borderId="6" xfId="0" applyNumberFormat="1" applyFont="1" applyFill="1" applyBorder="1" applyAlignment="1">
      <alignment horizontal="center" vertical="center"/>
    </xf>
    <xf numFmtId="166" fontId="21" fillId="2" borderId="6" xfId="0" applyNumberFormat="1" applyFont="1" applyFill="1" applyBorder="1" applyAlignment="1">
      <alignment horizontal="right" vertical="center"/>
    </xf>
    <xf numFmtId="166" fontId="21" fillId="2" borderId="6" xfId="0" applyNumberFormat="1" applyFont="1" applyFill="1" applyBorder="1" applyAlignment="1">
      <alignment vertical="center"/>
    </xf>
    <xf numFmtId="166" fontId="21" fillId="2" borderId="6" xfId="0" applyNumberFormat="1" applyFont="1" applyFill="1" applyBorder="1" applyAlignment="1">
      <alignment horizontal="center" vertical="center"/>
    </xf>
    <xf numFmtId="173" fontId="21" fillId="2" borderId="6" xfId="0" applyNumberFormat="1" applyFont="1" applyFill="1" applyBorder="1" applyAlignment="1">
      <alignment horizontal="right" vertical="center"/>
    </xf>
    <xf numFmtId="0" fontId="0" fillId="0" borderId="4" xfId="0" applyFill="1" applyBorder="1"/>
    <xf numFmtId="0" fontId="37" fillId="0" borderId="4" xfId="0" applyNumberFormat="1" applyFont="1" applyFill="1" applyBorder="1" applyAlignment="1">
      <alignment horizontal="left" vertical="center"/>
    </xf>
    <xf numFmtId="0" fontId="22" fillId="0" borderId="4" xfId="0" applyFont="1" applyFill="1" applyBorder="1"/>
    <xf numFmtId="0" fontId="38" fillId="0" borderId="4" xfId="0" applyFont="1" applyFill="1" applyBorder="1" applyAlignment="1">
      <alignment horizontal="center" vertical="center"/>
    </xf>
    <xf numFmtId="49" fontId="11" fillId="0" borderId="4" xfId="0" applyNumberFormat="1" applyFont="1" applyFill="1" applyBorder="1" applyAlignment="1">
      <alignment vertical="center"/>
    </xf>
    <xf numFmtId="0" fontId="11" fillId="0" borderId="4" xfId="0" applyFont="1" applyFill="1" applyBorder="1"/>
    <xf numFmtId="166" fontId="11" fillId="0" borderId="4" xfId="0" applyNumberFormat="1" applyFont="1" applyFill="1" applyBorder="1" applyAlignment="1">
      <alignment horizontal="right" vertical="center"/>
    </xf>
    <xf numFmtId="49" fontId="39" fillId="0" borderId="4" xfId="0" applyNumberFormat="1" applyFont="1" applyFill="1" applyBorder="1" applyAlignment="1">
      <alignment vertical="center"/>
    </xf>
    <xf numFmtId="165" fontId="22" fillId="0" borderId="4" xfId="0" applyNumberFormat="1" applyFont="1" applyFill="1" applyBorder="1"/>
    <xf numFmtId="0" fontId="40" fillId="0" borderId="4" xfId="0" applyFont="1" applyFill="1" applyBorder="1" applyAlignment="1">
      <alignment horizontal="center" vertical="center"/>
    </xf>
    <xf numFmtId="3" fontId="11" fillId="0" borderId="4" xfId="0" applyNumberFormat="1" applyFont="1" applyFill="1" applyBorder="1" applyAlignment="1">
      <alignment horizontal="left"/>
    </xf>
    <xf numFmtId="166" fontId="11" fillId="0" borderId="4" xfId="0" applyNumberFormat="1" applyFont="1" applyFill="1" applyBorder="1" applyAlignment="1">
      <alignment horizontal="left" vertical="center"/>
    </xf>
    <xf numFmtId="164" fontId="0" fillId="0" borderId="4" xfId="0" applyNumberFormat="1" applyFill="1" applyBorder="1"/>
    <xf numFmtId="0" fontId="41" fillId="0" borderId="4" xfId="0" applyFont="1" applyFill="1" applyBorder="1" applyAlignment="1">
      <alignment vertical="center"/>
    </xf>
    <xf numFmtId="3" fontId="0" fillId="0" borderId="4" xfId="0" applyNumberFormat="1" applyFill="1" applyBorder="1"/>
    <xf numFmtId="164" fontId="11" fillId="0" borderId="4" xfId="0" applyNumberFormat="1" applyFont="1" applyFill="1" applyBorder="1"/>
    <xf numFmtId="49" fontId="42" fillId="0" borderId="4" xfId="0" applyNumberFormat="1" applyFont="1" applyFill="1" applyBorder="1" applyAlignment="1">
      <alignment vertical="center"/>
    </xf>
    <xf numFmtId="0" fontId="42" fillId="0" borderId="4" xfId="0" applyFont="1" applyFill="1" applyBorder="1" applyAlignment="1">
      <alignment vertical="center"/>
    </xf>
    <xf numFmtId="49" fontId="11" fillId="0" borderId="4" xfId="0" applyNumberFormat="1" applyFont="1" applyFill="1" applyBorder="1" applyAlignment="1">
      <alignment horizontal="left" vertical="center"/>
    </xf>
    <xf numFmtId="166" fontId="11" fillId="0" borderId="4" xfId="0" applyNumberFormat="1" applyFont="1" applyFill="1" applyBorder="1" applyAlignment="1">
      <alignment vertical="center"/>
    </xf>
    <xf numFmtId="0" fontId="11" fillId="0" borderId="4" xfId="0" applyFont="1" applyFill="1" applyBorder="1" applyAlignment="1">
      <alignment vertical="center"/>
    </xf>
    <xf numFmtId="165" fontId="11" fillId="0" borderId="4" xfId="0" applyNumberFormat="1" applyFont="1" applyFill="1" applyBorder="1" applyAlignment="1">
      <alignment vertical="center"/>
    </xf>
    <xf numFmtId="166" fontId="41" fillId="0" borderId="4" xfId="0" applyNumberFormat="1" applyFont="1" applyFill="1" applyBorder="1" applyAlignment="1">
      <alignment vertical="center"/>
    </xf>
    <xf numFmtId="165" fontId="11" fillId="0" borderId="4" xfId="0" applyNumberFormat="1" applyFont="1" applyFill="1" applyBorder="1" applyAlignment="1">
      <alignment horizontal="center"/>
    </xf>
    <xf numFmtId="165" fontId="0" fillId="0" borderId="4" xfId="0" applyNumberFormat="1" applyFill="1" applyBorder="1"/>
    <xf numFmtId="0" fontId="0" fillId="0" borderId="4" xfId="0" applyFill="1" applyBorder="1" applyAlignment="1">
      <alignment vertical="center"/>
    </xf>
    <xf numFmtId="3" fontId="11" fillId="0" borderId="4" xfId="0" applyNumberFormat="1" applyFont="1" applyFill="1" applyBorder="1"/>
    <xf numFmtId="166" fontId="11" fillId="0" borderId="4" xfId="0" applyNumberFormat="1" applyFont="1" applyFill="1" applyBorder="1"/>
    <xf numFmtId="166" fontId="0" fillId="0" borderId="4" xfId="0" applyNumberFormat="1" applyFill="1" applyBorder="1"/>
    <xf numFmtId="0" fontId="0" fillId="0" borderId="0" xfId="0" applyNumberFormat="1" applyFill="1"/>
    <xf numFmtId="0" fontId="11" fillId="0" borderId="4" xfId="0" applyFont="1" applyFill="1" applyBorder="1" applyAlignment="1">
      <alignment horizontal="center" vertical="center" wrapText="1"/>
    </xf>
    <xf numFmtId="49" fontId="11" fillId="0" borderId="4" xfId="0" applyNumberFormat="1" applyFont="1" applyFill="1" applyBorder="1" applyAlignment="1">
      <alignment horizontal="center"/>
    </xf>
    <xf numFmtId="9" fontId="21" fillId="0" borderId="4" xfId="0" applyNumberFormat="1" applyFont="1" applyFill="1" applyBorder="1" applyAlignment="1">
      <alignment horizontal="center" vertical="center"/>
    </xf>
    <xf numFmtId="0" fontId="11" fillId="0" borderId="4" xfId="0" applyFont="1" applyFill="1" applyBorder="1" applyAlignment="1">
      <alignment horizontal="center"/>
    </xf>
    <xf numFmtId="0" fontId="50" fillId="0" borderId="4" xfId="0" applyFont="1" applyFill="1" applyBorder="1"/>
    <xf numFmtId="49" fontId="11" fillId="0" borderId="6" xfId="0" applyNumberFormat="1" applyFont="1" applyFill="1" applyBorder="1" applyAlignment="1">
      <alignment horizontal="center"/>
    </xf>
    <xf numFmtId="9" fontId="21" fillId="0" borderId="6" xfId="0" applyNumberFormat="1" applyFont="1" applyFill="1" applyBorder="1" applyAlignment="1">
      <alignment horizontal="center" vertical="center"/>
    </xf>
    <xf numFmtId="0" fontId="56" fillId="2" borderId="4" xfId="0" applyFont="1" applyFill="1" applyBorder="1" applyAlignment="1">
      <alignment vertical="center" wrapText="1"/>
    </xf>
    <xf numFmtId="0" fontId="56" fillId="2" borderId="4" xfId="0" applyFont="1" applyFill="1" applyBorder="1" applyAlignment="1">
      <alignment vertical="center"/>
    </xf>
    <xf numFmtId="49" fontId="53" fillId="2" borderId="4" xfId="0" applyNumberFormat="1" applyFont="1" applyFill="1" applyBorder="1" applyAlignment="1">
      <alignment horizontal="left"/>
    </xf>
    <xf numFmtId="0" fontId="60" fillId="2" borderId="4" xfId="0" applyFont="1" applyFill="1" applyBorder="1" applyAlignment="1">
      <alignment horizontal="left"/>
    </xf>
    <xf numFmtId="49" fontId="61" fillId="2" borderId="4" xfId="1" applyNumberFormat="1" applyFill="1" applyBorder="1" applyAlignment="1">
      <alignment horizontal="justify"/>
    </xf>
    <xf numFmtId="49" fontId="61" fillId="2" borderId="4" xfId="1" applyNumberFormat="1" applyFill="1" applyBorder="1" applyAlignment="1">
      <alignment horizontal="left"/>
    </xf>
    <xf numFmtId="49" fontId="61" fillId="2" borderId="4" xfId="1" applyNumberFormat="1" applyFill="1" applyBorder="1" applyAlignment="1">
      <alignment horizontal="right"/>
    </xf>
    <xf numFmtId="49" fontId="61" fillId="2" borderId="4" xfId="1" applyNumberFormat="1" applyFill="1" applyBorder="1"/>
    <xf numFmtId="0" fontId="5" fillId="4" borderId="4" xfId="0" applyFont="1" applyFill="1" applyBorder="1" applyAlignment="1">
      <alignment vertical="center"/>
    </xf>
    <xf numFmtId="49" fontId="34" fillId="5" borderId="4" xfId="0" applyNumberFormat="1" applyFont="1" applyFill="1" applyBorder="1" applyAlignment="1">
      <alignment horizontal="center" vertical="center"/>
    </xf>
    <xf numFmtId="0" fontId="12" fillId="2" borderId="4" xfId="0" applyFont="1" applyFill="1" applyBorder="1" applyAlignment="1">
      <alignment horizontal="justify"/>
    </xf>
    <xf numFmtId="0" fontId="0" fillId="0" borderId="4" xfId="0" applyNumberFormat="1" applyBorder="1"/>
    <xf numFmtId="0" fontId="63" fillId="2" borderId="4" xfId="0" applyNumberFormat="1" applyFont="1" applyFill="1" applyBorder="1" applyAlignment="1">
      <alignment horizontal="right" vertical="top"/>
    </xf>
    <xf numFmtId="49" fontId="21" fillId="4" borderId="6" xfId="0" applyNumberFormat="1" applyFont="1" applyFill="1" applyBorder="1"/>
    <xf numFmtId="49" fontId="11" fillId="4" borderId="6" xfId="0" applyNumberFormat="1" applyFont="1" applyFill="1" applyBorder="1" applyAlignment="1">
      <alignment horizontal="center"/>
    </xf>
    <xf numFmtId="171" fontId="21" fillId="2" borderId="4" xfId="0" applyNumberFormat="1" applyFont="1" applyFill="1" applyBorder="1"/>
    <xf numFmtId="168" fontId="21" fillId="2" borderId="4" xfId="0" applyNumberFormat="1" applyFont="1" applyFill="1" applyBorder="1"/>
    <xf numFmtId="0" fontId="64" fillId="2" borderId="4" xfId="0" applyFont="1" applyFill="1" applyBorder="1"/>
    <xf numFmtId="0" fontId="64" fillId="2" borderId="4" xfId="0" applyFont="1" applyFill="1" applyBorder="1" applyAlignment="1">
      <alignment vertical="center" wrapText="1"/>
    </xf>
    <xf numFmtId="0" fontId="64" fillId="0" borderId="4" xfId="0" applyNumberFormat="1" applyFont="1" applyBorder="1"/>
    <xf numFmtId="0" fontId="65" fillId="2" borderId="4" xfId="0" applyFont="1" applyFill="1" applyBorder="1" applyAlignment="1">
      <alignment horizontal="left"/>
    </xf>
    <xf numFmtId="0" fontId="54" fillId="2" borderId="4" xfId="0" applyFont="1" applyFill="1" applyBorder="1" applyAlignment="1">
      <alignment horizontal="left"/>
    </xf>
    <xf numFmtId="49" fontId="67" fillId="2" borderId="20" xfId="0" applyNumberFormat="1" applyFont="1" applyFill="1" applyBorder="1" applyAlignment="1">
      <alignment horizontal="center" vertical="center"/>
    </xf>
    <xf numFmtId="49" fontId="62" fillId="5" borderId="4" xfId="0" applyNumberFormat="1" applyFont="1" applyFill="1" applyBorder="1" applyAlignment="1">
      <alignment horizontal="center"/>
    </xf>
    <xf numFmtId="0" fontId="62" fillId="5" borderId="4" xfId="0" applyFont="1" applyFill="1" applyBorder="1" applyAlignment="1">
      <alignment horizontal="center"/>
    </xf>
    <xf numFmtId="49" fontId="62" fillId="4" borderId="4" xfId="0" applyNumberFormat="1" applyFont="1" applyFill="1" applyBorder="1" applyAlignment="1">
      <alignment horizontal="center" vertical="center"/>
    </xf>
    <xf numFmtId="0" fontId="62" fillId="4" borderId="4" xfId="0" applyFont="1" applyFill="1" applyBorder="1" applyAlignment="1">
      <alignment horizontal="center" vertical="center"/>
    </xf>
    <xf numFmtId="49" fontId="62" fillId="5" borderId="4" xfId="0" applyNumberFormat="1" applyFont="1" applyFill="1" applyBorder="1" applyAlignment="1">
      <alignment horizontal="center" vertical="center"/>
    </xf>
    <xf numFmtId="0" fontId="62" fillId="5" borderId="4" xfId="0" applyFont="1" applyFill="1" applyBorder="1" applyAlignment="1">
      <alignment horizontal="center" vertical="center"/>
    </xf>
    <xf numFmtId="49" fontId="13" fillId="4" borderId="4" xfId="0" applyNumberFormat="1" applyFont="1" applyFill="1" applyBorder="1" applyAlignment="1">
      <alignment horizontal="center" vertical="center"/>
    </xf>
    <xf numFmtId="49" fontId="11" fillId="2" borderId="4" xfId="0" applyNumberFormat="1" applyFont="1" applyFill="1" applyBorder="1" applyAlignment="1">
      <alignment horizontal="justify" vertical="center" wrapText="1"/>
    </xf>
    <xf numFmtId="0" fontId="19" fillId="2" borderId="4" xfId="0" applyFont="1" applyFill="1" applyBorder="1" applyAlignment="1">
      <alignment horizontal="justify" vertical="center" wrapText="1"/>
    </xf>
    <xf numFmtId="49" fontId="11" fillId="2" borderId="4" xfId="0" applyNumberFormat="1" applyFont="1" applyFill="1" applyBorder="1" applyAlignment="1">
      <alignment horizontal="justify" vertical="top" wrapText="1"/>
    </xf>
    <xf numFmtId="0" fontId="19" fillId="2" borderId="4" xfId="0" applyFont="1" applyFill="1" applyBorder="1" applyAlignment="1">
      <alignment horizontal="justify" vertical="top" wrapText="1"/>
    </xf>
    <xf numFmtId="0" fontId="0" fillId="2" borderId="4" xfId="0" applyFill="1" applyBorder="1" applyAlignment="1">
      <alignment horizontal="justify" vertical="top"/>
    </xf>
    <xf numFmtId="49" fontId="11" fillId="3" borderId="8" xfId="0" applyNumberFormat="1" applyFont="1" applyFill="1" applyBorder="1" applyAlignment="1">
      <alignment horizontal="center" vertical="center" wrapText="1"/>
    </xf>
    <xf numFmtId="0" fontId="11" fillId="3" borderId="4" xfId="0" applyFont="1" applyFill="1" applyBorder="1" applyAlignment="1">
      <alignment horizontal="center" vertical="center" wrapText="1"/>
    </xf>
    <xf numFmtId="49" fontId="61" fillId="2" borderId="4" xfId="1" applyNumberFormat="1" applyFill="1" applyBorder="1" applyAlignment="1">
      <alignment horizontal="right" vertical="top" wrapText="1"/>
    </xf>
    <xf numFmtId="0" fontId="61" fillId="2" borderId="4" xfId="1" applyFill="1" applyBorder="1" applyAlignment="1">
      <alignment horizontal="right" vertical="top" wrapText="1"/>
    </xf>
    <xf numFmtId="0" fontId="14" fillId="2" borderId="4" xfId="0" applyFont="1" applyFill="1" applyBorder="1" applyAlignment="1">
      <alignment horizontal="left"/>
    </xf>
    <xf numFmtId="49" fontId="61" fillId="2" borderId="4" xfId="1" applyNumberFormat="1" applyFill="1" applyBorder="1" applyAlignment="1">
      <alignment horizontal="right"/>
    </xf>
    <xf numFmtId="0" fontId="61" fillId="2" borderId="4" xfId="1" applyFill="1" applyBorder="1" applyAlignment="1">
      <alignment horizontal="right"/>
    </xf>
    <xf numFmtId="49" fontId="0" fillId="2" borderId="4" xfId="0" applyNumberFormat="1" applyFill="1" applyBorder="1" applyAlignment="1">
      <alignment vertical="center" wrapText="1"/>
    </xf>
    <xf numFmtId="49" fontId="11" fillId="2" borderId="4" xfId="0" applyNumberFormat="1" applyFont="1" applyFill="1" applyBorder="1" applyAlignment="1">
      <alignment horizontal="left" vertical="top" wrapText="1"/>
    </xf>
    <xf numFmtId="0" fontId="11" fillId="2" borderId="4" xfId="0" applyFont="1" applyFill="1" applyBorder="1" applyAlignment="1">
      <alignment horizontal="left" vertical="top" wrapText="1"/>
    </xf>
    <xf numFmtId="0" fontId="33" fillId="4" borderId="4" xfId="0" applyFont="1" applyFill="1" applyBorder="1" applyAlignment="1">
      <alignment horizontal="center"/>
    </xf>
    <xf numFmtId="0" fontId="13" fillId="4" borderId="4" xfId="0" applyFont="1" applyFill="1" applyBorder="1" applyAlignment="1">
      <alignment horizontal="center" vertical="center"/>
    </xf>
    <xf numFmtId="49" fontId="11" fillId="2" borderId="4" xfId="0" applyNumberFormat="1" applyFont="1" applyFill="1" applyBorder="1" applyAlignment="1">
      <alignment horizontal="left" vertical="center" wrapText="1"/>
    </xf>
    <xf numFmtId="0" fontId="11" fillId="2" borderId="4" xfId="0" applyFont="1" applyFill="1" applyBorder="1" applyAlignment="1">
      <alignment horizontal="left" vertical="center" wrapText="1"/>
    </xf>
    <xf numFmtId="0" fontId="62" fillId="4" borderId="4" xfId="0" applyFont="1" applyFill="1" applyBorder="1" applyAlignment="1">
      <alignment horizontal="center"/>
    </xf>
    <xf numFmtId="0" fontId="11" fillId="2" borderId="4" xfId="0" applyFont="1" applyFill="1" applyBorder="1" applyAlignment="1">
      <alignment horizontal="justify" vertical="center" wrapText="1"/>
    </xf>
    <xf numFmtId="0" fontId="33" fillId="4" borderId="5" xfId="0" applyFont="1" applyFill="1" applyBorder="1" applyAlignment="1">
      <alignment horizontal="center"/>
    </xf>
    <xf numFmtId="0" fontId="0" fillId="2" borderId="4" xfId="0" applyFill="1" applyBorder="1" applyAlignment="1">
      <alignment horizontal="justify" vertical="center" wrapText="1"/>
    </xf>
    <xf numFmtId="49" fontId="21" fillId="2" borderId="4" xfId="0" applyNumberFormat="1" applyFont="1" applyFill="1" applyBorder="1" applyAlignment="1">
      <alignment horizontal="left" vertical="center" wrapText="1"/>
    </xf>
    <xf numFmtId="0" fontId="21" fillId="2" borderId="4" xfId="0" applyFont="1" applyFill="1" applyBorder="1" applyAlignment="1">
      <alignment horizontal="left" vertical="center" wrapText="1"/>
    </xf>
    <xf numFmtId="0" fontId="62" fillId="4" borderId="5" xfId="0" applyFont="1" applyFill="1" applyBorder="1" applyAlignment="1">
      <alignment horizontal="center"/>
    </xf>
    <xf numFmtId="49" fontId="11" fillId="3" borderId="13" xfId="0" applyNumberFormat="1" applyFont="1" applyFill="1" applyBorder="1" applyAlignment="1">
      <alignment horizontal="center"/>
    </xf>
    <xf numFmtId="0" fontId="11" fillId="3" borderId="11" xfId="0" applyFont="1" applyFill="1" applyBorder="1" applyAlignment="1">
      <alignment horizontal="center"/>
    </xf>
    <xf numFmtId="0" fontId="11" fillId="3" borderId="14" xfId="0" applyFont="1" applyFill="1" applyBorder="1" applyAlignment="1">
      <alignment horizontal="center"/>
    </xf>
    <xf numFmtId="49" fontId="9" fillId="3" borderId="8" xfId="0" applyNumberFormat="1" applyFont="1" applyFill="1" applyBorder="1" applyAlignment="1">
      <alignment horizontal="center" vertical="center" wrapText="1"/>
    </xf>
    <xf numFmtId="0" fontId="43" fillId="3" borderId="4" xfId="0" applyFont="1" applyFill="1" applyBorder="1" applyAlignment="1">
      <alignment horizontal="center" vertical="center" wrapText="1"/>
    </xf>
    <xf numFmtId="0" fontId="9" fillId="3" borderId="4" xfId="0" applyFont="1" applyFill="1" applyBorder="1" applyAlignment="1">
      <alignment horizontal="center" vertical="center" wrapText="1"/>
    </xf>
    <xf numFmtId="49" fontId="11" fillId="3" borderId="19" xfId="0" applyNumberFormat="1" applyFont="1" applyFill="1" applyBorder="1" applyAlignment="1">
      <alignment horizontal="center"/>
    </xf>
    <xf numFmtId="0" fontId="11" fillId="3" borderId="19" xfId="0" applyFont="1" applyFill="1" applyBorder="1" applyAlignment="1">
      <alignment horizontal="center"/>
    </xf>
    <xf numFmtId="49" fontId="11" fillId="3" borderId="4" xfId="0" applyNumberFormat="1" applyFont="1" applyFill="1" applyBorder="1" applyAlignment="1">
      <alignment horizontal="center" vertical="center" wrapText="1"/>
    </xf>
    <xf numFmtId="0" fontId="11" fillId="3" borderId="9" xfId="0" applyFont="1" applyFill="1" applyBorder="1" applyAlignment="1">
      <alignment horizontal="center" vertical="center" wrapText="1"/>
    </xf>
    <xf numFmtId="49" fontId="11" fillId="3" borderId="11" xfId="0" applyNumberFormat="1" applyFont="1" applyFill="1" applyBorder="1" applyAlignment="1">
      <alignment horizontal="center" vertical="center"/>
    </xf>
    <xf numFmtId="0" fontId="11" fillId="3" borderId="9" xfId="0" applyFont="1" applyFill="1" applyBorder="1" applyAlignment="1">
      <alignment horizontal="center" vertical="center"/>
    </xf>
    <xf numFmtId="49" fontId="11" fillId="3" borderId="11" xfId="0" applyNumberFormat="1" applyFont="1" applyFill="1" applyBorder="1" applyAlignment="1">
      <alignment horizontal="center" vertical="center" wrapText="1"/>
    </xf>
    <xf numFmtId="49" fontId="11" fillId="3" borderId="19" xfId="0" applyNumberFormat="1" applyFont="1" applyFill="1" applyBorder="1" applyAlignment="1">
      <alignment horizontal="center" vertical="center" wrapText="1"/>
    </xf>
    <xf numFmtId="0" fontId="11" fillId="3" borderId="19" xfId="0" applyFont="1" applyFill="1" applyBorder="1" applyAlignment="1">
      <alignment horizontal="center" vertical="center" wrapText="1"/>
    </xf>
    <xf numFmtId="49" fontId="11" fillId="0" borderId="8"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49" fontId="11" fillId="2" borderId="4" xfId="0" applyNumberFormat="1" applyFont="1" applyFill="1" applyBorder="1" applyAlignment="1">
      <alignment horizontal="left"/>
    </xf>
    <xf numFmtId="0" fontId="11" fillId="2" borderId="4" xfId="0" applyFont="1" applyFill="1" applyBorder="1" applyAlignment="1">
      <alignment horizontal="left"/>
    </xf>
    <xf numFmtId="49" fontId="11" fillId="0" borderId="4"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49" fontId="11" fillId="2" borderId="4" xfId="0" applyNumberFormat="1"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62" fillId="4" borderId="5" xfId="0" applyFont="1" applyFill="1" applyBorder="1" applyAlignment="1">
      <alignment horizontal="center" vertical="center"/>
    </xf>
    <xf numFmtId="49" fontId="9" fillId="2" borderId="4" xfId="0" applyNumberFormat="1" applyFont="1" applyFill="1" applyBorder="1" applyAlignment="1">
      <alignment horizontal="left"/>
    </xf>
    <xf numFmtId="0" fontId="9" fillId="2" borderId="4" xfId="0" applyFont="1" applyFill="1" applyBorder="1" applyAlignment="1">
      <alignment horizontal="left"/>
    </xf>
    <xf numFmtId="49" fontId="52" fillId="2" borderId="4" xfId="0" applyNumberFormat="1" applyFont="1" applyFill="1" applyBorder="1" applyAlignment="1">
      <alignment horizontal="left" vertical="center" wrapText="1"/>
    </xf>
    <xf numFmtId="0" fontId="52" fillId="2" borderId="4" xfId="0" applyFont="1" applyFill="1" applyBorder="1" applyAlignment="1">
      <alignment horizontal="left" vertical="center" wrapText="1"/>
    </xf>
    <xf numFmtId="49" fontId="56" fillId="2" borderId="4" xfId="0" applyNumberFormat="1" applyFont="1" applyFill="1" applyBorder="1" applyAlignment="1">
      <alignment horizontal="left" vertical="center" wrapText="1"/>
    </xf>
    <xf numFmtId="0" fontId="56" fillId="2" borderId="4" xfId="0" applyFont="1" applyFill="1" applyBorder="1" applyAlignment="1">
      <alignment horizontal="left" vertical="center" wrapText="1"/>
    </xf>
    <xf numFmtId="49" fontId="52" fillId="2" borderId="4" xfId="0" applyNumberFormat="1" applyFont="1" applyFill="1" applyBorder="1" applyAlignment="1">
      <alignment horizontal="left" vertical="top" wrapText="1"/>
    </xf>
    <xf numFmtId="0" fontId="52" fillId="2" borderId="4" xfId="0" applyFont="1" applyFill="1" applyBorder="1" applyAlignment="1">
      <alignment horizontal="left" vertical="top" wrapText="1"/>
    </xf>
    <xf numFmtId="49" fontId="52" fillId="2" borderId="4" xfId="0" applyNumberFormat="1" applyFont="1" applyFill="1" applyBorder="1" applyAlignment="1">
      <alignment horizontal="left" wrapText="1"/>
    </xf>
    <xf numFmtId="0" fontId="52" fillId="2" borderId="4" xfId="0" applyFont="1" applyFill="1" applyBorder="1" applyAlignment="1">
      <alignment horizontal="left" wrapText="1"/>
    </xf>
    <xf numFmtId="0" fontId="0" fillId="2" borderId="4" xfId="0" applyFill="1" applyBorder="1" applyAlignment="1"/>
    <xf numFmtId="0" fontId="0" fillId="2" borderId="9" xfId="0" applyFill="1" applyBorder="1" applyAlignment="1"/>
  </cellXfs>
  <cellStyles count="2">
    <cellStyle name="Hipervínculo"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660066"/>
      <rgbColor rgb="FF000090"/>
      <rgbColor rgb="FF510319"/>
      <rgbColor rgb="FFF2F2F2"/>
      <rgbColor rgb="FF0000D4"/>
      <rgbColor rgb="FFC0C0C0"/>
      <rgbColor rgb="FFD8D8D8"/>
      <rgbColor rgb="FF333333"/>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99"/>
      <color rgb="FFFFCCCC"/>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9.png"/><Relationship Id="rId1" Type="http://schemas.openxmlformats.org/officeDocument/2006/relationships/image" Target="../media/image18.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1.png"/><Relationship Id="rId1" Type="http://schemas.openxmlformats.org/officeDocument/2006/relationships/image" Target="../media/image20.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10</xdr:col>
      <xdr:colOff>571500</xdr:colOff>
      <xdr:row>0</xdr:row>
      <xdr:rowOff>152400</xdr:rowOff>
    </xdr:from>
    <xdr:to>
      <xdr:col>13</xdr:col>
      <xdr:colOff>499696</xdr:colOff>
      <xdr:row>25</xdr:row>
      <xdr:rowOff>76200</xdr:rowOff>
    </xdr:to>
    <xdr:pic>
      <xdr:nvPicPr>
        <xdr:cNvPr id="3" name="Imagen 2">
          <a:extLst>
            <a:ext uri="{FF2B5EF4-FFF2-40B4-BE49-F238E27FC236}">
              <a16:creationId xmlns:a16="http://schemas.microsoft.com/office/drawing/2014/main" id="{5FA995E8-DB3E-4A38-9F15-A16FF91767F7}"/>
            </a:ext>
          </a:extLst>
        </xdr:cNvPr>
        <xdr:cNvPicPr>
          <a:picLocks noChangeAspect="1"/>
        </xdr:cNvPicPr>
      </xdr:nvPicPr>
      <xdr:blipFill>
        <a:blip xmlns:r="http://schemas.openxmlformats.org/officeDocument/2006/relationships" r:embed="rId1"/>
        <a:stretch>
          <a:fillRect/>
        </a:stretch>
      </xdr:blipFill>
      <xdr:spPr>
        <a:xfrm>
          <a:off x="6181725" y="152400"/>
          <a:ext cx="2861896" cy="4619625"/>
        </a:xfrm>
        <a:prstGeom prst="rect">
          <a:avLst/>
        </a:prstGeom>
        <a:ln>
          <a:solidFill>
            <a:schemeClr val="tx2"/>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704850</xdr:colOff>
      <xdr:row>1</xdr:row>
      <xdr:rowOff>28575</xdr:rowOff>
    </xdr:from>
    <xdr:to>
      <xdr:col>13</xdr:col>
      <xdr:colOff>1733550</xdr:colOff>
      <xdr:row>9</xdr:row>
      <xdr:rowOff>87309</xdr:rowOff>
    </xdr:to>
    <xdr:pic>
      <xdr:nvPicPr>
        <xdr:cNvPr id="4" name="Imagen 3">
          <a:extLst>
            <a:ext uri="{FF2B5EF4-FFF2-40B4-BE49-F238E27FC236}">
              <a16:creationId xmlns:a16="http://schemas.microsoft.com/office/drawing/2014/main" id="{71A671FA-2A60-E5A6-C02C-5B39708F41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24875" y="200025"/>
          <a:ext cx="1028700" cy="14589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257656</xdr:colOff>
      <xdr:row>12</xdr:row>
      <xdr:rowOff>39300</xdr:rowOff>
    </xdr:from>
    <xdr:to>
      <xdr:col>5</xdr:col>
      <xdr:colOff>698176</xdr:colOff>
      <xdr:row>13</xdr:row>
      <xdr:rowOff>19050</xdr:rowOff>
    </xdr:to>
    <xdr:pic>
      <xdr:nvPicPr>
        <xdr:cNvPr id="2" name="image.pdf" descr="image.pdf">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076931" y="2287200"/>
          <a:ext cx="1269195" cy="141675"/>
        </a:xfrm>
        <a:prstGeom prst="rect">
          <a:avLst/>
        </a:prstGeom>
        <a:ln w="12700" cap="flat">
          <a:noFill/>
          <a:miter lim="400000"/>
        </a:ln>
        <a:effectLst/>
      </xdr:spPr>
    </xdr:pic>
    <xdr:clientData/>
  </xdr:twoCellAnchor>
  <xdr:twoCellAnchor editAs="oneCell">
    <xdr:from>
      <xdr:col>4</xdr:col>
      <xdr:colOff>3176</xdr:colOff>
      <xdr:row>13</xdr:row>
      <xdr:rowOff>92075</xdr:rowOff>
    </xdr:from>
    <xdr:to>
      <xdr:col>6</xdr:col>
      <xdr:colOff>352426</xdr:colOff>
      <xdr:row>17</xdr:row>
      <xdr:rowOff>95292</xdr:rowOff>
    </xdr:to>
    <xdr:pic>
      <xdr:nvPicPr>
        <xdr:cNvPr id="4" name="Imagen 3">
          <a:extLst>
            <a:ext uri="{FF2B5EF4-FFF2-40B4-BE49-F238E27FC236}">
              <a16:creationId xmlns:a16="http://schemas.microsoft.com/office/drawing/2014/main" id="{D8620521-1B6E-1793-8414-3858FCB5B4DB}"/>
            </a:ext>
          </a:extLst>
        </xdr:cNvPr>
        <xdr:cNvPicPr>
          <a:picLocks noChangeAspect="1"/>
        </xdr:cNvPicPr>
      </xdr:nvPicPr>
      <xdr:blipFill>
        <a:blip xmlns:r="http://schemas.openxmlformats.org/officeDocument/2006/relationships" r:embed="rId2"/>
        <a:stretch>
          <a:fillRect/>
        </a:stretch>
      </xdr:blipFill>
      <xdr:spPr>
        <a:xfrm>
          <a:off x="1822451" y="2501900"/>
          <a:ext cx="2006600" cy="660442"/>
        </a:xfrm>
        <a:prstGeom prst="rect">
          <a:avLst/>
        </a:prstGeom>
      </xdr:spPr>
    </xdr:pic>
    <xdr:clientData/>
  </xdr:twoCellAnchor>
  <xdr:twoCellAnchor editAs="oneCell">
    <xdr:from>
      <xdr:col>12</xdr:col>
      <xdr:colOff>104775</xdr:colOff>
      <xdr:row>4</xdr:row>
      <xdr:rowOff>0</xdr:rowOff>
    </xdr:from>
    <xdr:to>
      <xdr:col>13</xdr:col>
      <xdr:colOff>76200</xdr:colOff>
      <xdr:row>11</xdr:row>
      <xdr:rowOff>20634</xdr:rowOff>
    </xdr:to>
    <xdr:pic>
      <xdr:nvPicPr>
        <xdr:cNvPr id="5" name="Imagen 4">
          <a:extLst>
            <a:ext uri="{FF2B5EF4-FFF2-40B4-BE49-F238E27FC236}">
              <a16:creationId xmlns:a16="http://schemas.microsoft.com/office/drawing/2014/main" id="{59EC4389-EF4B-4BF0-A319-CCBCFFCC378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81975" y="647700"/>
          <a:ext cx="1028700" cy="14589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142205</xdr:colOff>
      <xdr:row>20</xdr:row>
      <xdr:rowOff>0</xdr:rowOff>
    </xdr:from>
    <xdr:to>
      <xdr:col>4</xdr:col>
      <xdr:colOff>666055</xdr:colOff>
      <xdr:row>21</xdr:row>
      <xdr:rowOff>9562</xdr:rowOff>
    </xdr:to>
    <xdr:pic>
      <xdr:nvPicPr>
        <xdr:cNvPr id="8" name="image.pdf" descr="image.pdf">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1094705" y="3581400"/>
          <a:ext cx="1323951" cy="171488"/>
        </a:xfrm>
        <a:prstGeom prst="rect">
          <a:avLst/>
        </a:prstGeom>
        <a:ln w="12700" cap="flat">
          <a:noFill/>
          <a:miter lim="400000"/>
        </a:ln>
        <a:effectLst/>
      </xdr:spPr>
    </xdr:pic>
    <xdr:clientData/>
  </xdr:twoCellAnchor>
  <xdr:twoCellAnchor>
    <xdr:from>
      <xdr:col>4</xdr:col>
      <xdr:colOff>432062</xdr:colOff>
      <xdr:row>27</xdr:row>
      <xdr:rowOff>152513</xdr:rowOff>
    </xdr:from>
    <xdr:to>
      <xdr:col>5</xdr:col>
      <xdr:colOff>707010</xdr:colOff>
      <xdr:row>29</xdr:row>
      <xdr:rowOff>26754</xdr:rowOff>
    </xdr:to>
    <xdr:pic>
      <xdr:nvPicPr>
        <xdr:cNvPr id="9" name="image.pdf" descr="image.pdf">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2"/>
        <a:stretch>
          <a:fillRect/>
        </a:stretch>
      </xdr:blipFill>
      <xdr:spPr>
        <a:xfrm>
          <a:off x="1954098" y="4767719"/>
          <a:ext cx="1374742" cy="188468"/>
        </a:xfrm>
        <a:prstGeom prst="rect">
          <a:avLst/>
        </a:prstGeom>
        <a:ln w="12700" cap="flat">
          <a:noFill/>
          <a:miter lim="400000"/>
        </a:ln>
        <a:effectLst/>
      </xdr:spPr>
    </xdr:pic>
    <xdr:clientData/>
  </xdr:twoCellAnchor>
  <xdr:twoCellAnchor>
    <xdr:from>
      <xdr:col>4</xdr:col>
      <xdr:colOff>373144</xdr:colOff>
      <xdr:row>29</xdr:row>
      <xdr:rowOff>129160</xdr:rowOff>
    </xdr:from>
    <xdr:to>
      <xdr:col>5</xdr:col>
      <xdr:colOff>805205</xdr:colOff>
      <xdr:row>31</xdr:row>
      <xdr:rowOff>9562</xdr:rowOff>
    </xdr:to>
    <xdr:pic>
      <xdr:nvPicPr>
        <xdr:cNvPr id="10" name="image.pdf" descr="image.pdf">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stretch>
          <a:fillRect/>
        </a:stretch>
      </xdr:blipFill>
      <xdr:spPr>
        <a:xfrm>
          <a:off x="1895180" y="5058593"/>
          <a:ext cx="1531855" cy="194629"/>
        </a:xfrm>
        <a:prstGeom prst="rect">
          <a:avLst/>
        </a:prstGeom>
        <a:ln w="12700" cap="flat">
          <a:noFill/>
          <a:miter lim="400000"/>
        </a:ln>
        <a:effectLst/>
      </xdr:spPr>
    </xdr:pic>
    <xdr:clientData/>
  </xdr:twoCellAnchor>
  <xdr:twoCellAnchor>
    <xdr:from>
      <xdr:col>4</xdr:col>
      <xdr:colOff>520438</xdr:colOff>
      <xdr:row>31</xdr:row>
      <xdr:rowOff>102557</xdr:rowOff>
    </xdr:from>
    <xdr:to>
      <xdr:col>5</xdr:col>
      <xdr:colOff>546487</xdr:colOff>
      <xdr:row>32</xdr:row>
      <xdr:rowOff>133232</xdr:rowOff>
    </xdr:to>
    <xdr:pic>
      <xdr:nvPicPr>
        <xdr:cNvPr id="11" name="image.pdf" descr="image.pdf">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4"/>
        <a:stretch>
          <a:fillRect/>
        </a:stretch>
      </xdr:blipFill>
      <xdr:spPr>
        <a:xfrm>
          <a:off x="2042474" y="5346217"/>
          <a:ext cx="1125843" cy="187788"/>
        </a:xfrm>
        <a:prstGeom prst="rect">
          <a:avLst/>
        </a:prstGeom>
        <a:ln w="12700" cap="flat">
          <a:noFill/>
          <a:miter lim="400000"/>
        </a:ln>
        <a:effectLst/>
      </xdr:spPr>
    </xdr:pic>
    <xdr:clientData/>
  </xdr:twoCellAnchor>
  <xdr:twoCellAnchor>
    <xdr:from>
      <xdr:col>3</xdr:col>
      <xdr:colOff>376926</xdr:colOff>
      <xdr:row>35</xdr:row>
      <xdr:rowOff>88118</xdr:rowOff>
    </xdr:from>
    <xdr:to>
      <xdr:col>8</xdr:col>
      <xdr:colOff>58918</xdr:colOff>
      <xdr:row>37</xdr:row>
      <xdr:rowOff>8143</xdr:rowOff>
    </xdr:to>
    <xdr:pic>
      <xdr:nvPicPr>
        <xdr:cNvPr id="12" name="image.pdf" descr="image.pdf">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a:stretch>
          <a:fillRect/>
        </a:stretch>
      </xdr:blipFill>
      <xdr:spPr>
        <a:xfrm>
          <a:off x="1201771" y="5960231"/>
          <a:ext cx="3698204" cy="234252"/>
        </a:xfrm>
        <a:prstGeom prst="rect">
          <a:avLst/>
        </a:prstGeom>
        <a:ln w="12700" cap="flat">
          <a:noFill/>
          <a:miter lim="400000"/>
        </a:ln>
        <a:effectLst/>
      </xdr:spPr>
    </xdr:pic>
    <xdr:clientData/>
  </xdr:twoCellAnchor>
  <xdr:twoCellAnchor>
    <xdr:from>
      <xdr:col>3</xdr:col>
      <xdr:colOff>358405</xdr:colOff>
      <xdr:row>43</xdr:row>
      <xdr:rowOff>143493</xdr:rowOff>
    </xdr:from>
    <xdr:to>
      <xdr:col>4</xdr:col>
      <xdr:colOff>750207</xdr:colOff>
      <xdr:row>45</xdr:row>
      <xdr:rowOff>85480</xdr:rowOff>
    </xdr:to>
    <xdr:pic>
      <xdr:nvPicPr>
        <xdr:cNvPr id="13" name="image.pdf" descr="image.pdf">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6"/>
        <a:stretch>
          <a:fillRect/>
        </a:stretch>
      </xdr:blipFill>
      <xdr:spPr>
        <a:xfrm>
          <a:off x="1183250" y="7360890"/>
          <a:ext cx="1088993" cy="256214"/>
        </a:xfrm>
        <a:prstGeom prst="rect">
          <a:avLst/>
        </a:prstGeom>
        <a:ln w="12700" cap="flat">
          <a:noFill/>
          <a:miter lim="400000"/>
        </a:ln>
        <a:effectLst/>
      </xdr:spPr>
    </xdr:pic>
    <xdr:clientData/>
  </xdr:twoCellAnchor>
  <xdr:twoCellAnchor>
    <xdr:from>
      <xdr:col>3</xdr:col>
      <xdr:colOff>347467</xdr:colOff>
      <xdr:row>46</xdr:row>
      <xdr:rowOff>75238</xdr:rowOff>
    </xdr:from>
    <xdr:to>
      <xdr:col>4</xdr:col>
      <xdr:colOff>783025</xdr:colOff>
      <xdr:row>46</xdr:row>
      <xdr:rowOff>284964</xdr:rowOff>
    </xdr:to>
    <xdr:pic>
      <xdr:nvPicPr>
        <xdr:cNvPr id="14" name="image.pdf" descr="image.pdf">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7"/>
        <a:stretch>
          <a:fillRect/>
        </a:stretch>
      </xdr:blipFill>
      <xdr:spPr>
        <a:xfrm>
          <a:off x="1172312" y="7763975"/>
          <a:ext cx="1132749" cy="209726"/>
        </a:xfrm>
        <a:prstGeom prst="rect">
          <a:avLst/>
        </a:prstGeom>
        <a:ln w="12700" cap="flat">
          <a:noFill/>
          <a:miter lim="400000"/>
        </a:ln>
        <a:effectLst/>
      </xdr:spPr>
    </xdr:pic>
    <xdr:clientData/>
  </xdr:twoCellAnchor>
  <xdr:twoCellAnchor>
    <xdr:from>
      <xdr:col>4</xdr:col>
      <xdr:colOff>405578</xdr:colOff>
      <xdr:row>50</xdr:row>
      <xdr:rowOff>14810</xdr:rowOff>
    </xdr:from>
    <xdr:to>
      <xdr:col>4</xdr:col>
      <xdr:colOff>843163</xdr:colOff>
      <xdr:row>51</xdr:row>
      <xdr:rowOff>49098</xdr:rowOff>
    </xdr:to>
    <xdr:pic>
      <xdr:nvPicPr>
        <xdr:cNvPr id="15" name="image.pdf" descr="image.pdf">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8"/>
        <a:stretch>
          <a:fillRect/>
        </a:stretch>
      </xdr:blipFill>
      <xdr:spPr>
        <a:xfrm>
          <a:off x="1927614" y="8469475"/>
          <a:ext cx="437585" cy="191401"/>
        </a:xfrm>
        <a:prstGeom prst="rect">
          <a:avLst/>
        </a:prstGeom>
        <a:ln w="12700" cap="flat">
          <a:noFill/>
          <a:miter lim="400000"/>
        </a:ln>
        <a:effectLst/>
      </xdr:spPr>
    </xdr:pic>
    <xdr:clientData/>
  </xdr:twoCellAnchor>
  <xdr:twoCellAnchor>
    <xdr:from>
      <xdr:col>3</xdr:col>
      <xdr:colOff>350825</xdr:colOff>
      <xdr:row>42</xdr:row>
      <xdr:rowOff>42134</xdr:rowOff>
    </xdr:from>
    <xdr:to>
      <xdr:col>4</xdr:col>
      <xdr:colOff>764505</xdr:colOff>
      <xdr:row>43</xdr:row>
      <xdr:rowOff>75661</xdr:rowOff>
    </xdr:to>
    <xdr:pic>
      <xdr:nvPicPr>
        <xdr:cNvPr id="16" name="image.pdf" descr="image.pdf">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9"/>
        <a:stretch>
          <a:fillRect/>
        </a:stretch>
      </xdr:blipFill>
      <xdr:spPr>
        <a:xfrm>
          <a:off x="1175670" y="7023861"/>
          <a:ext cx="1110871" cy="269197"/>
        </a:xfrm>
        <a:prstGeom prst="rect">
          <a:avLst/>
        </a:prstGeom>
        <a:ln w="12700" cap="flat">
          <a:noFill/>
          <a:miter lim="400000"/>
        </a:ln>
        <a:effectLst/>
      </xdr:spPr>
    </xdr:pic>
    <xdr:clientData/>
  </xdr:twoCellAnchor>
  <xdr:twoCellAnchor>
    <xdr:from>
      <xdr:col>4</xdr:col>
      <xdr:colOff>1</xdr:colOff>
      <xdr:row>23</xdr:row>
      <xdr:rowOff>124950</xdr:rowOff>
    </xdr:from>
    <xdr:to>
      <xdr:col>6</xdr:col>
      <xdr:colOff>677553</xdr:colOff>
      <xdr:row>24</xdr:row>
      <xdr:rowOff>154300</xdr:rowOff>
    </xdr:to>
    <xdr:pic>
      <xdr:nvPicPr>
        <xdr:cNvPr id="17" name="image.pdf" descr="image.pdf">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0"/>
        <a:stretch>
          <a:fillRect/>
        </a:stretch>
      </xdr:blipFill>
      <xdr:spPr>
        <a:xfrm>
          <a:off x="1522037" y="4092063"/>
          <a:ext cx="2720026" cy="186464"/>
        </a:xfrm>
        <a:prstGeom prst="rect">
          <a:avLst/>
        </a:prstGeom>
        <a:ln w="12700" cap="flat">
          <a:noFill/>
          <a:miter lim="400000"/>
        </a:ln>
        <a:effectLst/>
      </xdr:spPr>
    </xdr:pic>
    <xdr:clientData/>
  </xdr:twoCellAnchor>
  <xdr:twoCellAnchor editAs="oneCell">
    <xdr:from>
      <xdr:col>5</xdr:col>
      <xdr:colOff>444500</xdr:colOff>
      <xdr:row>11</xdr:row>
      <xdr:rowOff>147294</xdr:rowOff>
    </xdr:from>
    <xdr:to>
      <xdr:col>6</xdr:col>
      <xdr:colOff>292143</xdr:colOff>
      <xdr:row>14</xdr:row>
      <xdr:rowOff>6377</xdr:rowOff>
    </xdr:to>
    <xdr:pic>
      <xdr:nvPicPr>
        <xdr:cNvPr id="2" name="Imagen 1">
          <a:extLst>
            <a:ext uri="{FF2B5EF4-FFF2-40B4-BE49-F238E27FC236}">
              <a16:creationId xmlns:a16="http://schemas.microsoft.com/office/drawing/2014/main" id="{E1CAEE62-9C7D-A58B-C2B8-75D93AA9FE0D}"/>
            </a:ext>
          </a:extLst>
        </xdr:cNvPr>
        <xdr:cNvPicPr>
          <a:picLocks noChangeAspect="1"/>
        </xdr:cNvPicPr>
      </xdr:nvPicPr>
      <xdr:blipFill rotWithShape="1">
        <a:blip xmlns:r="http://schemas.openxmlformats.org/officeDocument/2006/relationships" r:embed="rId11"/>
        <a:srcRect t="29901"/>
        <a:stretch/>
      </xdr:blipFill>
      <xdr:spPr>
        <a:xfrm>
          <a:off x="3066330" y="2189768"/>
          <a:ext cx="790323" cy="330423"/>
        </a:xfrm>
        <a:prstGeom prst="rect">
          <a:avLst/>
        </a:prstGeom>
      </xdr:spPr>
    </xdr:pic>
    <xdr:clientData/>
  </xdr:twoCellAnchor>
  <xdr:twoCellAnchor editAs="oneCell">
    <xdr:from>
      <xdr:col>3</xdr:col>
      <xdr:colOff>127000</xdr:colOff>
      <xdr:row>15</xdr:row>
      <xdr:rowOff>133350</xdr:rowOff>
    </xdr:from>
    <xdr:to>
      <xdr:col>4</xdr:col>
      <xdr:colOff>711268</xdr:colOff>
      <xdr:row>19</xdr:row>
      <xdr:rowOff>19079</xdr:rowOff>
    </xdr:to>
    <xdr:pic>
      <xdr:nvPicPr>
        <xdr:cNvPr id="4" name="Imagen 3">
          <a:extLst>
            <a:ext uri="{FF2B5EF4-FFF2-40B4-BE49-F238E27FC236}">
              <a16:creationId xmlns:a16="http://schemas.microsoft.com/office/drawing/2014/main" id="{B14AFAEA-AFB4-E39D-52A4-81145A58F154}"/>
            </a:ext>
          </a:extLst>
        </xdr:cNvPr>
        <xdr:cNvPicPr>
          <a:picLocks noChangeAspect="1"/>
        </xdr:cNvPicPr>
      </xdr:nvPicPr>
      <xdr:blipFill>
        <a:blip xmlns:r="http://schemas.openxmlformats.org/officeDocument/2006/relationships" r:embed="rId12"/>
        <a:stretch>
          <a:fillRect/>
        </a:stretch>
      </xdr:blipFill>
      <xdr:spPr>
        <a:xfrm>
          <a:off x="996950" y="2819400"/>
          <a:ext cx="1314518" cy="558829"/>
        </a:xfrm>
        <a:prstGeom prst="rect">
          <a:avLst/>
        </a:prstGeom>
      </xdr:spPr>
    </xdr:pic>
    <xdr:clientData/>
  </xdr:twoCellAnchor>
  <xdr:twoCellAnchor editAs="oneCell">
    <xdr:from>
      <xdr:col>5</xdr:col>
      <xdr:colOff>508000</xdr:colOff>
      <xdr:row>16</xdr:row>
      <xdr:rowOff>101600</xdr:rowOff>
    </xdr:from>
    <xdr:to>
      <xdr:col>6</xdr:col>
      <xdr:colOff>12725</xdr:colOff>
      <xdr:row>19</xdr:row>
      <xdr:rowOff>21</xdr:rowOff>
    </xdr:to>
    <xdr:pic>
      <xdr:nvPicPr>
        <xdr:cNvPr id="18" name="Imagen 17">
          <a:extLst>
            <a:ext uri="{FF2B5EF4-FFF2-40B4-BE49-F238E27FC236}">
              <a16:creationId xmlns:a16="http://schemas.microsoft.com/office/drawing/2014/main" id="{ABDA7EA7-2CAD-ADCA-DAC1-BC9F60CD6D25}"/>
            </a:ext>
          </a:extLst>
        </xdr:cNvPr>
        <xdr:cNvPicPr>
          <a:picLocks noChangeAspect="1"/>
        </xdr:cNvPicPr>
      </xdr:nvPicPr>
      <xdr:blipFill>
        <a:blip xmlns:r="http://schemas.openxmlformats.org/officeDocument/2006/relationships" r:embed="rId13"/>
        <a:stretch>
          <a:fillRect/>
        </a:stretch>
      </xdr:blipFill>
      <xdr:spPr>
        <a:xfrm>
          <a:off x="3251200" y="2946400"/>
          <a:ext cx="495325" cy="412771"/>
        </a:xfrm>
        <a:prstGeom prst="rect">
          <a:avLst/>
        </a:prstGeom>
      </xdr:spPr>
    </xdr:pic>
    <xdr:clientData/>
  </xdr:twoCellAnchor>
  <xdr:twoCellAnchor editAs="oneCell">
    <xdr:from>
      <xdr:col>11</xdr:col>
      <xdr:colOff>716830</xdr:colOff>
      <xdr:row>2</xdr:row>
      <xdr:rowOff>117835</xdr:rowOff>
    </xdr:from>
    <xdr:to>
      <xdr:col>12</xdr:col>
      <xdr:colOff>213674</xdr:colOff>
      <xdr:row>10</xdr:row>
      <xdr:rowOff>84167</xdr:rowOff>
    </xdr:to>
    <xdr:pic>
      <xdr:nvPicPr>
        <xdr:cNvPr id="5" name="Imagen 4">
          <a:extLst>
            <a:ext uri="{FF2B5EF4-FFF2-40B4-BE49-F238E27FC236}">
              <a16:creationId xmlns:a16="http://schemas.microsoft.com/office/drawing/2014/main" id="{50B4E21C-B9C8-4F4B-8103-9E9A42DCE9D4}"/>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325412" y="432062"/>
          <a:ext cx="1028700" cy="14589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104775</xdr:colOff>
      <xdr:row>24</xdr:row>
      <xdr:rowOff>28575</xdr:rowOff>
    </xdr:from>
    <xdr:to>
      <xdr:col>7</xdr:col>
      <xdr:colOff>257380</xdr:colOff>
      <xdr:row>50</xdr:row>
      <xdr:rowOff>155797</xdr:rowOff>
    </xdr:to>
    <xdr:pic>
      <xdr:nvPicPr>
        <xdr:cNvPr id="2" name="Imagen 1">
          <a:extLst>
            <a:ext uri="{FF2B5EF4-FFF2-40B4-BE49-F238E27FC236}">
              <a16:creationId xmlns:a16="http://schemas.microsoft.com/office/drawing/2014/main" id="{0EF3EFBD-462B-0F21-59AF-F1FEACB57CBC}"/>
            </a:ext>
          </a:extLst>
        </xdr:cNvPr>
        <xdr:cNvPicPr>
          <a:picLocks noChangeAspect="1"/>
        </xdr:cNvPicPr>
      </xdr:nvPicPr>
      <xdr:blipFill>
        <a:blip xmlns:r="http://schemas.openxmlformats.org/officeDocument/2006/relationships" r:embed="rId1"/>
        <a:stretch>
          <a:fillRect/>
        </a:stretch>
      </xdr:blipFill>
      <xdr:spPr>
        <a:xfrm>
          <a:off x="952500" y="4495800"/>
          <a:ext cx="3819730" cy="4384897"/>
        </a:xfrm>
        <a:prstGeom prst="rect">
          <a:avLst/>
        </a:prstGeom>
      </xdr:spPr>
    </xdr:pic>
    <xdr:clientData/>
  </xdr:twoCellAnchor>
  <xdr:twoCellAnchor editAs="oneCell">
    <xdr:from>
      <xdr:col>3</xdr:col>
      <xdr:colOff>38100</xdr:colOff>
      <xdr:row>50</xdr:row>
      <xdr:rowOff>76200</xdr:rowOff>
    </xdr:from>
    <xdr:to>
      <xdr:col>6</xdr:col>
      <xdr:colOff>679642</xdr:colOff>
      <xdr:row>55</xdr:row>
      <xdr:rowOff>66722</xdr:rowOff>
    </xdr:to>
    <xdr:pic>
      <xdr:nvPicPr>
        <xdr:cNvPr id="3" name="Imagen 2">
          <a:extLst>
            <a:ext uri="{FF2B5EF4-FFF2-40B4-BE49-F238E27FC236}">
              <a16:creationId xmlns:a16="http://schemas.microsoft.com/office/drawing/2014/main" id="{1485F9E0-6EDE-C07F-F1E3-A17E4534180B}"/>
            </a:ext>
          </a:extLst>
        </xdr:cNvPr>
        <xdr:cNvPicPr>
          <a:picLocks noChangeAspect="1"/>
        </xdr:cNvPicPr>
      </xdr:nvPicPr>
      <xdr:blipFill>
        <a:blip xmlns:r="http://schemas.openxmlformats.org/officeDocument/2006/relationships" r:embed="rId2"/>
        <a:stretch>
          <a:fillRect/>
        </a:stretch>
      </xdr:blipFill>
      <xdr:spPr>
        <a:xfrm>
          <a:off x="885825" y="8801100"/>
          <a:ext cx="3603817" cy="895397"/>
        </a:xfrm>
        <a:prstGeom prst="rect">
          <a:avLst/>
        </a:prstGeom>
      </xdr:spPr>
    </xdr:pic>
    <xdr:clientData/>
  </xdr:twoCellAnchor>
  <xdr:twoCellAnchor editAs="oneCell">
    <xdr:from>
      <xdr:col>12</xdr:col>
      <xdr:colOff>571500</xdr:colOff>
      <xdr:row>2</xdr:row>
      <xdr:rowOff>0</xdr:rowOff>
    </xdr:from>
    <xdr:to>
      <xdr:col>14</xdr:col>
      <xdr:colOff>419100</xdr:colOff>
      <xdr:row>9</xdr:row>
      <xdr:rowOff>153984</xdr:rowOff>
    </xdr:to>
    <xdr:pic>
      <xdr:nvPicPr>
        <xdr:cNvPr id="5" name="Imagen 4">
          <a:extLst>
            <a:ext uri="{FF2B5EF4-FFF2-40B4-BE49-F238E27FC236}">
              <a16:creationId xmlns:a16="http://schemas.microsoft.com/office/drawing/2014/main" id="{5080CB2C-1951-44FE-BF2E-C993790F645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477250" y="342900"/>
          <a:ext cx="1028700" cy="14589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247650</xdr:colOff>
      <xdr:row>13</xdr:row>
      <xdr:rowOff>101600</xdr:rowOff>
    </xdr:from>
    <xdr:to>
      <xdr:col>4</xdr:col>
      <xdr:colOff>3223</xdr:colOff>
      <xdr:row>17</xdr:row>
      <xdr:rowOff>25429</xdr:rowOff>
    </xdr:to>
    <xdr:pic>
      <xdr:nvPicPr>
        <xdr:cNvPr id="3" name="Imagen 2">
          <a:extLst>
            <a:ext uri="{FF2B5EF4-FFF2-40B4-BE49-F238E27FC236}">
              <a16:creationId xmlns:a16="http://schemas.microsoft.com/office/drawing/2014/main" id="{66B959AF-7FB7-52FF-E65C-E312E29511EF}"/>
            </a:ext>
          </a:extLst>
        </xdr:cNvPr>
        <xdr:cNvPicPr>
          <a:picLocks noChangeAspect="1"/>
        </xdr:cNvPicPr>
      </xdr:nvPicPr>
      <xdr:blipFill>
        <a:blip xmlns:r="http://schemas.openxmlformats.org/officeDocument/2006/relationships" r:embed="rId1"/>
        <a:stretch>
          <a:fillRect/>
        </a:stretch>
      </xdr:blipFill>
      <xdr:spPr>
        <a:xfrm>
          <a:off x="1625600" y="2470150"/>
          <a:ext cx="927148" cy="558829"/>
        </a:xfrm>
        <a:prstGeom prst="rect">
          <a:avLst/>
        </a:prstGeom>
      </xdr:spPr>
    </xdr:pic>
    <xdr:clientData/>
  </xdr:twoCellAnchor>
  <xdr:twoCellAnchor editAs="oneCell">
    <xdr:from>
      <xdr:col>3</xdr:col>
      <xdr:colOff>203200</xdr:colOff>
      <xdr:row>21</xdr:row>
      <xdr:rowOff>76200</xdr:rowOff>
    </xdr:from>
    <xdr:to>
      <xdr:col>4</xdr:col>
      <xdr:colOff>3226</xdr:colOff>
      <xdr:row>24</xdr:row>
      <xdr:rowOff>127028</xdr:rowOff>
    </xdr:to>
    <xdr:pic>
      <xdr:nvPicPr>
        <xdr:cNvPr id="4" name="Imagen 3">
          <a:extLst>
            <a:ext uri="{FF2B5EF4-FFF2-40B4-BE49-F238E27FC236}">
              <a16:creationId xmlns:a16="http://schemas.microsoft.com/office/drawing/2014/main" id="{6863498B-BDCB-47EC-4DD8-3619C01B7EB2}"/>
            </a:ext>
          </a:extLst>
        </xdr:cNvPr>
        <xdr:cNvPicPr>
          <a:picLocks noChangeAspect="1"/>
        </xdr:cNvPicPr>
      </xdr:nvPicPr>
      <xdr:blipFill>
        <a:blip xmlns:r="http://schemas.openxmlformats.org/officeDocument/2006/relationships" r:embed="rId2"/>
        <a:stretch>
          <a:fillRect/>
        </a:stretch>
      </xdr:blipFill>
      <xdr:spPr>
        <a:xfrm>
          <a:off x="1581150" y="3714750"/>
          <a:ext cx="990651" cy="546128"/>
        </a:xfrm>
        <a:prstGeom prst="rect">
          <a:avLst/>
        </a:prstGeom>
      </xdr:spPr>
    </xdr:pic>
    <xdr:clientData/>
  </xdr:twoCellAnchor>
  <xdr:twoCellAnchor editAs="oneCell">
    <xdr:from>
      <xdr:col>11</xdr:col>
      <xdr:colOff>581025</xdr:colOff>
      <xdr:row>2</xdr:row>
      <xdr:rowOff>38100</xdr:rowOff>
    </xdr:from>
    <xdr:to>
      <xdr:col>12</xdr:col>
      <xdr:colOff>66675</xdr:colOff>
      <xdr:row>9</xdr:row>
      <xdr:rowOff>211134</xdr:rowOff>
    </xdr:to>
    <xdr:pic>
      <xdr:nvPicPr>
        <xdr:cNvPr id="5" name="Imagen 4">
          <a:extLst>
            <a:ext uri="{FF2B5EF4-FFF2-40B4-BE49-F238E27FC236}">
              <a16:creationId xmlns:a16="http://schemas.microsoft.com/office/drawing/2014/main" id="{636940B1-2FBD-4BC7-B1EA-75777400181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858125" y="361950"/>
          <a:ext cx="1028700" cy="145890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571500</xdr:colOff>
      <xdr:row>1</xdr:row>
      <xdr:rowOff>133350</xdr:rowOff>
    </xdr:from>
    <xdr:to>
      <xdr:col>13</xdr:col>
      <xdr:colOff>381000</xdr:colOff>
      <xdr:row>9</xdr:row>
      <xdr:rowOff>115884</xdr:rowOff>
    </xdr:to>
    <xdr:pic>
      <xdr:nvPicPr>
        <xdr:cNvPr id="3" name="Imagen 2">
          <a:extLst>
            <a:ext uri="{FF2B5EF4-FFF2-40B4-BE49-F238E27FC236}">
              <a16:creationId xmlns:a16="http://schemas.microsoft.com/office/drawing/2014/main" id="{52948AA1-7D6A-442A-933C-B2AC6AE211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48550" y="304800"/>
          <a:ext cx="1028700" cy="145890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57150</xdr:colOff>
      <xdr:row>1</xdr:row>
      <xdr:rowOff>66675</xdr:rowOff>
    </xdr:from>
    <xdr:to>
      <xdr:col>13</xdr:col>
      <xdr:colOff>476250</xdr:colOff>
      <xdr:row>9</xdr:row>
      <xdr:rowOff>49209</xdr:rowOff>
    </xdr:to>
    <xdr:pic>
      <xdr:nvPicPr>
        <xdr:cNvPr id="3" name="Imagen 2">
          <a:extLst>
            <a:ext uri="{FF2B5EF4-FFF2-40B4-BE49-F238E27FC236}">
              <a16:creationId xmlns:a16="http://schemas.microsoft.com/office/drawing/2014/main" id="{21F8192B-EA84-4F20-80B5-9634DBEF95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44175" y="238125"/>
          <a:ext cx="1028700" cy="145890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98535</xdr:colOff>
      <xdr:row>2</xdr:row>
      <xdr:rowOff>43793</xdr:rowOff>
    </xdr:from>
    <xdr:to>
      <xdr:col>13</xdr:col>
      <xdr:colOff>514131</xdr:colOff>
      <xdr:row>9</xdr:row>
      <xdr:rowOff>177961</xdr:rowOff>
    </xdr:to>
    <xdr:pic>
      <xdr:nvPicPr>
        <xdr:cNvPr id="3" name="Imagen 2">
          <a:extLst>
            <a:ext uri="{FF2B5EF4-FFF2-40B4-BE49-F238E27FC236}">
              <a16:creationId xmlns:a16="http://schemas.microsoft.com/office/drawing/2014/main" id="{A2FF67F7-7EFF-4902-8678-B34BA6001E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41897" y="394138"/>
          <a:ext cx="1028700" cy="1458909"/>
        </a:xfrm>
        <a:prstGeom prst="rect">
          <a:avLst/>
        </a:prstGeom>
      </xdr:spPr>
    </xdr:pic>
    <xdr:clientData/>
  </xdr:twoCellAnchor>
</xdr:wsDr>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showGridLines="0" tabSelected="1" zoomScaleNormal="100" workbookViewId="0">
      <selection activeCell="T16" sqref="T16"/>
    </sheetView>
  </sheetViews>
  <sheetFormatPr defaultColWidth="8.85546875" defaultRowHeight="12.75" customHeight="1"/>
  <cols>
    <col min="1" max="1" width="4.42578125" style="1" customWidth="1"/>
    <col min="2" max="2" width="9.42578125" style="1" customWidth="1"/>
    <col min="3" max="3" width="1.42578125" style="1" customWidth="1"/>
    <col min="4" max="4" width="14.5703125" style="1" customWidth="1"/>
    <col min="5" max="5" width="15.42578125" style="1" customWidth="1"/>
    <col min="6" max="8" width="8.85546875" style="1" customWidth="1"/>
    <col min="9" max="9" width="10.28515625" style="1" customWidth="1"/>
    <col min="10" max="10" width="3.42578125" style="1" customWidth="1"/>
    <col min="11" max="12" width="8.85546875" style="1" customWidth="1"/>
    <col min="13" max="13" width="26.28515625" style="304" customWidth="1"/>
    <col min="14" max="14" width="8.85546875" style="1" customWidth="1"/>
    <col min="15" max="16384" width="8.85546875" style="1"/>
  </cols>
  <sheetData>
    <row r="1" spans="1:13" ht="13.7" customHeight="1">
      <c r="A1" s="2"/>
      <c r="B1" s="3"/>
      <c r="C1" s="3"/>
      <c r="D1" s="3"/>
      <c r="E1" s="3"/>
      <c r="F1" s="3"/>
      <c r="G1" s="3"/>
      <c r="H1" s="3"/>
      <c r="I1" s="3"/>
      <c r="J1" s="3"/>
      <c r="K1" s="3"/>
      <c r="L1" s="3"/>
      <c r="M1" s="5"/>
    </row>
    <row r="2" spans="1:13" ht="13.7" customHeight="1">
      <c r="A2" s="4"/>
      <c r="B2" s="5"/>
      <c r="C2" s="5"/>
      <c r="D2" s="5"/>
      <c r="E2" s="5"/>
      <c r="F2" s="5"/>
      <c r="G2" s="5"/>
      <c r="H2" s="5"/>
      <c r="I2" s="6" t="s">
        <v>0</v>
      </c>
      <c r="J2" s="7"/>
      <c r="K2" s="7"/>
      <c r="L2" s="7"/>
      <c r="M2" s="5"/>
    </row>
    <row r="3" spans="1:13" ht="13.7" customHeight="1">
      <c r="A3" s="4"/>
      <c r="B3" s="5"/>
      <c r="C3" s="5"/>
      <c r="D3" s="5"/>
      <c r="E3" s="5"/>
      <c r="F3" s="5"/>
      <c r="G3" s="5"/>
      <c r="H3" s="5"/>
      <c r="I3" s="5"/>
      <c r="J3" s="5"/>
      <c r="K3" s="5"/>
      <c r="L3" s="5"/>
      <c r="M3" s="5"/>
    </row>
    <row r="4" spans="1:13" ht="20.25" customHeight="1">
      <c r="A4" s="4"/>
      <c r="B4" s="316" t="s">
        <v>1</v>
      </c>
      <c r="C4" s="317"/>
      <c r="D4" s="317"/>
      <c r="E4" s="317"/>
      <c r="F4" s="301"/>
      <c r="G4" s="301"/>
      <c r="H4" s="301"/>
      <c r="I4" s="301"/>
      <c r="J4" s="8"/>
      <c r="K4" s="8"/>
      <c r="L4" s="8"/>
      <c r="M4" s="5"/>
    </row>
    <row r="5" spans="1:13" ht="13.7" customHeight="1">
      <c r="A5" s="4"/>
      <c r="B5" s="9"/>
      <c r="C5" s="10"/>
      <c r="D5" s="11"/>
      <c r="E5" s="11"/>
      <c r="F5" s="9"/>
      <c r="G5" s="9"/>
      <c r="H5" s="5"/>
      <c r="I5" s="5"/>
      <c r="J5" s="5"/>
      <c r="K5" s="5"/>
      <c r="L5" s="5"/>
      <c r="M5" s="5"/>
    </row>
    <row r="6" spans="1:13" ht="18.600000000000001" customHeight="1">
      <c r="A6" s="4"/>
      <c r="B6" s="320" t="s">
        <v>2</v>
      </c>
      <c r="C6" s="320"/>
      <c r="D6" s="320"/>
      <c r="E6" s="320"/>
      <c r="F6" s="320"/>
      <c r="G6" s="320"/>
      <c r="H6" s="320"/>
      <c r="I6" s="320"/>
      <c r="J6" s="5"/>
      <c r="K6" s="5"/>
      <c r="L6" s="5"/>
      <c r="M6" s="5"/>
    </row>
    <row r="7" spans="1:13" ht="18.600000000000001" customHeight="1">
      <c r="A7" s="4"/>
      <c r="B7" s="12"/>
      <c r="C7" s="12"/>
      <c r="D7" s="12"/>
      <c r="E7" s="12"/>
      <c r="F7" s="12"/>
      <c r="G7" s="12"/>
      <c r="H7" s="12"/>
      <c r="I7" s="12"/>
      <c r="J7" s="5"/>
      <c r="K7" s="5"/>
      <c r="L7" s="5"/>
      <c r="M7" s="5"/>
    </row>
    <row r="8" spans="1:13" ht="15" customHeight="1">
      <c r="A8" s="4"/>
      <c r="B8" s="13">
        <v>1</v>
      </c>
      <c r="C8" s="14" t="s">
        <v>3</v>
      </c>
      <c r="D8" s="297" t="s">
        <v>4</v>
      </c>
      <c r="E8" s="298" t="s">
        <v>5</v>
      </c>
      <c r="F8" s="15"/>
      <c r="G8" s="16"/>
      <c r="H8" s="16"/>
      <c r="I8" s="16"/>
      <c r="J8" s="16"/>
      <c r="K8" s="16"/>
      <c r="L8" s="16"/>
      <c r="M8" s="303"/>
    </row>
    <row r="9" spans="1:13" ht="15" customHeight="1">
      <c r="A9" s="4"/>
      <c r="B9" s="17">
        <v>2</v>
      </c>
      <c r="C9" s="18" t="s">
        <v>6</v>
      </c>
      <c r="D9" s="297" t="s">
        <v>7</v>
      </c>
      <c r="E9" s="298" t="s">
        <v>8</v>
      </c>
      <c r="F9" s="15"/>
      <c r="G9" s="16"/>
      <c r="H9" s="16"/>
      <c r="I9" s="16"/>
      <c r="J9" s="16"/>
      <c r="K9" s="16"/>
      <c r="L9" s="16"/>
      <c r="M9" s="303"/>
    </row>
    <row r="10" spans="1:13" ht="15" customHeight="1">
      <c r="A10" s="4"/>
      <c r="B10" s="17">
        <v>3</v>
      </c>
      <c r="C10" s="18" t="s">
        <v>9</v>
      </c>
      <c r="D10" s="297" t="s">
        <v>10</v>
      </c>
      <c r="E10" s="298" t="s">
        <v>11</v>
      </c>
      <c r="F10" s="15"/>
      <c r="G10" s="16"/>
      <c r="H10" s="16"/>
      <c r="I10" s="16"/>
      <c r="J10" s="16"/>
      <c r="K10" s="16"/>
      <c r="L10" s="16"/>
      <c r="M10" s="303"/>
    </row>
    <row r="11" spans="1:13" ht="15" customHeight="1">
      <c r="A11" s="4"/>
      <c r="B11" s="17">
        <v>4</v>
      </c>
      <c r="C11" s="18" t="s">
        <v>12</v>
      </c>
      <c r="D11" s="297" t="s">
        <v>13</v>
      </c>
      <c r="E11" s="298" t="s">
        <v>14</v>
      </c>
      <c r="F11" s="15"/>
      <c r="G11" s="16"/>
      <c r="H11" s="16"/>
      <c r="I11" s="16"/>
      <c r="J11" s="16"/>
      <c r="K11" s="16"/>
      <c r="L11" s="16"/>
      <c r="M11" s="303"/>
    </row>
    <row r="12" spans="1:13" ht="15" customHeight="1">
      <c r="A12" s="4"/>
      <c r="B12" s="17">
        <v>5</v>
      </c>
      <c r="C12" s="18" t="s">
        <v>15</v>
      </c>
      <c r="D12" s="297" t="s">
        <v>16</v>
      </c>
      <c r="E12" s="298" t="s">
        <v>17</v>
      </c>
      <c r="F12" s="15"/>
      <c r="G12" s="16"/>
      <c r="H12" s="16"/>
      <c r="I12" s="16"/>
      <c r="J12" s="16"/>
      <c r="K12" s="16"/>
      <c r="L12" s="16"/>
      <c r="M12" s="303"/>
    </row>
    <row r="13" spans="1:13" ht="14.25" customHeight="1">
      <c r="A13" s="4"/>
      <c r="B13" s="17">
        <v>6</v>
      </c>
      <c r="C13" s="18" t="s">
        <v>15</v>
      </c>
      <c r="D13" s="297" t="s">
        <v>18</v>
      </c>
      <c r="E13" s="298" t="s">
        <v>19</v>
      </c>
      <c r="F13" s="15"/>
      <c r="G13" s="16"/>
      <c r="H13" s="16"/>
      <c r="I13" s="16"/>
      <c r="J13" s="16"/>
      <c r="K13" s="16"/>
      <c r="L13" s="16"/>
      <c r="M13" s="303"/>
    </row>
    <row r="14" spans="1:13" ht="15" customHeight="1">
      <c r="A14" s="4"/>
      <c r="B14" s="17">
        <v>7</v>
      </c>
      <c r="C14" s="18" t="s">
        <v>15</v>
      </c>
      <c r="D14" s="297" t="s">
        <v>20</v>
      </c>
      <c r="E14" s="298" t="s">
        <v>21</v>
      </c>
      <c r="F14" s="15"/>
      <c r="G14" s="16"/>
      <c r="H14" s="16"/>
      <c r="I14" s="16"/>
      <c r="J14" s="16"/>
      <c r="K14" s="16"/>
      <c r="L14" s="16"/>
      <c r="M14" s="303"/>
    </row>
    <row r="15" spans="1:13" ht="15" customHeight="1">
      <c r="A15" s="4"/>
      <c r="B15" s="19"/>
      <c r="C15" s="20"/>
      <c r="D15" s="21"/>
      <c r="E15" s="22"/>
      <c r="F15" s="22"/>
      <c r="G15" s="22"/>
      <c r="H15" s="22"/>
      <c r="I15" s="22"/>
      <c r="J15" s="16"/>
      <c r="K15" s="16"/>
      <c r="L15" s="16"/>
      <c r="M15" s="303"/>
    </row>
    <row r="16" spans="1:13" ht="15" customHeight="1">
      <c r="A16" s="4"/>
      <c r="B16" s="19"/>
      <c r="C16" s="20"/>
      <c r="D16" s="21"/>
      <c r="E16" s="22"/>
      <c r="F16" s="22"/>
      <c r="G16" s="22"/>
      <c r="H16" s="22"/>
      <c r="I16" s="22"/>
      <c r="J16" s="16"/>
      <c r="K16" s="16"/>
      <c r="L16" s="16"/>
      <c r="M16" s="303"/>
    </row>
    <row r="17" spans="1:13" ht="17.45" customHeight="1">
      <c r="A17" s="4"/>
      <c r="B17" s="320" t="s">
        <v>22</v>
      </c>
      <c r="C17" s="321"/>
      <c r="D17" s="321"/>
      <c r="E17" s="321"/>
      <c r="F17" s="318" t="s">
        <v>23</v>
      </c>
      <c r="G17" s="319"/>
      <c r="H17" s="319"/>
      <c r="I17" s="319"/>
      <c r="J17" s="5"/>
      <c r="K17" s="5"/>
      <c r="L17" s="5"/>
      <c r="M17" s="5"/>
    </row>
    <row r="18" spans="1:13" ht="13.7" customHeight="1">
      <c r="A18" s="4"/>
      <c r="B18" s="5"/>
      <c r="C18" s="23"/>
      <c r="D18" s="5"/>
      <c r="E18" s="5"/>
      <c r="F18" s="5"/>
      <c r="G18" s="5"/>
      <c r="H18" s="5"/>
      <c r="I18" s="5"/>
      <c r="J18" s="5"/>
      <c r="K18" s="5"/>
      <c r="L18" s="5"/>
      <c r="M18" s="5"/>
    </row>
    <row r="19" spans="1:13" ht="13.7" customHeight="1">
      <c r="A19" s="4"/>
      <c r="B19" s="5"/>
      <c r="C19" s="23"/>
      <c r="D19" s="5"/>
      <c r="E19" s="5"/>
      <c r="F19" s="5"/>
      <c r="G19" s="5"/>
      <c r="H19" s="5"/>
      <c r="I19" s="5"/>
      <c r="J19" s="5"/>
      <c r="K19" s="5"/>
      <c r="L19" s="5"/>
      <c r="M19" s="5"/>
    </row>
    <row r="20" spans="1:13" ht="13.7" customHeight="1">
      <c r="A20" s="4"/>
      <c r="B20" s="5"/>
      <c r="C20" s="23"/>
      <c r="D20" s="5"/>
      <c r="E20" s="5"/>
      <c r="F20" s="5"/>
      <c r="G20" s="5"/>
      <c r="H20" s="5"/>
      <c r="I20" s="5"/>
      <c r="J20" s="5"/>
      <c r="K20" s="5"/>
      <c r="L20" s="5"/>
      <c r="M20" s="5"/>
    </row>
    <row r="21" spans="1:13" ht="13.7" customHeight="1">
      <c r="A21" s="4"/>
      <c r="B21" s="5"/>
      <c r="C21" s="23"/>
      <c r="D21" s="5"/>
      <c r="E21" s="5"/>
      <c r="F21" s="5"/>
      <c r="G21" s="5"/>
      <c r="H21" s="5"/>
      <c r="I21" s="5"/>
      <c r="J21" s="5"/>
      <c r="K21" s="5"/>
      <c r="L21" s="5"/>
      <c r="M21" s="5"/>
    </row>
    <row r="22" spans="1:13" ht="13.7" customHeight="1">
      <c r="A22" s="4"/>
      <c r="B22" s="5"/>
      <c r="C22" s="23"/>
      <c r="D22" s="5"/>
      <c r="E22" s="5"/>
      <c r="F22" s="5"/>
      <c r="G22" s="5"/>
      <c r="H22" s="5"/>
      <c r="I22" s="5"/>
      <c r="J22" s="5"/>
      <c r="K22" s="5"/>
      <c r="L22" s="5"/>
      <c r="M22" s="5"/>
    </row>
    <row r="23" spans="1:13" ht="13.7" customHeight="1">
      <c r="A23" s="4"/>
      <c r="B23" s="5"/>
      <c r="C23" s="23"/>
      <c r="D23" s="5"/>
      <c r="E23" s="5"/>
      <c r="F23" s="5"/>
      <c r="G23" s="5"/>
      <c r="H23" s="5"/>
      <c r="I23" s="5"/>
      <c r="J23" s="5"/>
      <c r="K23" s="5"/>
      <c r="L23" s="5"/>
      <c r="M23" s="5"/>
    </row>
    <row r="24" spans="1:13" ht="13.7" customHeight="1">
      <c r="A24" s="4"/>
      <c r="B24" s="5"/>
      <c r="C24" s="23"/>
      <c r="D24" s="5"/>
      <c r="E24" s="5"/>
      <c r="F24" s="5"/>
      <c r="G24" s="5"/>
      <c r="H24" s="5"/>
      <c r="I24" s="5"/>
      <c r="J24" s="5"/>
      <c r="K24" s="5"/>
      <c r="L24" s="5"/>
      <c r="M24" s="5"/>
    </row>
    <row r="25" spans="1:13" ht="13.7" customHeight="1">
      <c r="A25" s="4"/>
      <c r="B25" s="5"/>
      <c r="C25" s="23"/>
      <c r="D25" s="5"/>
      <c r="E25" s="5"/>
      <c r="F25" s="5"/>
      <c r="G25" s="5"/>
      <c r="H25" s="5"/>
      <c r="I25" s="5"/>
      <c r="J25" s="5"/>
      <c r="K25" s="5"/>
      <c r="L25" s="5"/>
      <c r="M25" s="5"/>
    </row>
    <row r="26" spans="1:13" ht="13.7" customHeight="1">
      <c r="A26" s="4"/>
      <c r="B26" s="5"/>
      <c r="C26" s="23"/>
      <c r="D26" s="5"/>
      <c r="E26" s="5"/>
      <c r="F26" s="5"/>
      <c r="G26" s="5"/>
      <c r="H26" s="5"/>
      <c r="I26" s="5"/>
      <c r="J26" s="5"/>
      <c r="K26" s="5"/>
      <c r="L26" s="5"/>
      <c r="M26" s="5"/>
    </row>
    <row r="27" spans="1:13" s="304" customFormat="1" ht="13.7" customHeight="1">
      <c r="A27" s="5"/>
      <c r="B27" s="5"/>
      <c r="C27" s="23"/>
      <c r="D27" s="5"/>
      <c r="E27" s="5"/>
      <c r="F27" s="5"/>
      <c r="G27" s="5"/>
      <c r="H27" s="5"/>
      <c r="I27" s="5"/>
      <c r="J27" s="5"/>
      <c r="K27" s="5"/>
      <c r="L27" s="5"/>
      <c r="M27" s="5"/>
    </row>
  </sheetData>
  <mergeCells count="4">
    <mergeCell ref="B4:E4"/>
    <mergeCell ref="F17:I17"/>
    <mergeCell ref="B17:E17"/>
    <mergeCell ref="B6:I6"/>
  </mergeCells>
  <hyperlinks>
    <hyperlink ref="D8" location="Ejercicios!B8" display="Ejercicio 2.1" xr:uid="{00000000-0004-0000-0100-000000000000}"/>
    <hyperlink ref="E8" location="Rta_2.1!A1" display="Respuesta 2.1" xr:uid="{00000000-0004-0000-0100-000001000000}"/>
    <hyperlink ref="D9" location="Ejercicios!B13" display="Ejercicio 2.2" xr:uid="{00000000-0004-0000-0100-000002000000}"/>
    <hyperlink ref="E9" location="Rta_2.2!A1" display="Respuesta 2.2" xr:uid="{00000000-0004-0000-0100-000003000000}"/>
    <hyperlink ref="D10" location="Ejercicios!B26" display="Ejercicio 2.3" xr:uid="{00000000-0004-0000-0100-000004000000}"/>
    <hyperlink ref="E10" location="Rta_2.3!A1" display="Respuesta 2.3" xr:uid="{00000000-0004-0000-0100-000005000000}"/>
    <hyperlink ref="D11" location="Ejercicios!B38" display="Ejercicio 2.4" xr:uid="{00000000-0004-0000-0100-000006000000}"/>
    <hyperlink ref="E11" location="Rta_2.4!A1" display="Respuesta 2.4" xr:uid="{00000000-0004-0000-0100-000007000000}"/>
    <hyperlink ref="D12" location="Ejercicios!B44" display="Ejercicio 2.5" xr:uid="{00000000-0004-0000-0100-000008000000}"/>
    <hyperlink ref="E12" location="Rta_2.5!A1" display="Respuesta 2.5" xr:uid="{00000000-0004-0000-0100-000009000000}"/>
    <hyperlink ref="D13" location="Ejercicios!B50" display="Ejercicio 2.6" xr:uid="{00000000-0004-0000-0100-00000A000000}"/>
    <hyperlink ref="E13" location="Rta_2.6!A1" display="Respuesta 2.6" xr:uid="{00000000-0004-0000-0100-00000B000000}"/>
    <hyperlink ref="D14" location="Ejercicios!B75" display="Ejercicio 2.7" xr:uid="{00000000-0004-0000-0100-00000C000000}"/>
    <hyperlink ref="E14" location="Rta_2.7!A1" display="Respuesta 2.7" xr:uid="{00000000-0004-0000-0100-00000D000000}"/>
  </hyperlinks>
  <pageMargins left="0.75" right="0.75" top="1" bottom="1" header="0.5" footer="0.5"/>
  <pageSetup scale="80" orientation="portrait"/>
  <headerFooter>
    <oddFooter>&amp;R&amp;"Arial,Regular"&amp;10&amp;K000000Índice</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47"/>
  <sheetViews>
    <sheetView showGridLines="0" zoomScaleNormal="100" workbookViewId="0">
      <selection activeCell="B4" sqref="B4"/>
    </sheetView>
  </sheetViews>
  <sheetFormatPr defaultColWidth="9.140625" defaultRowHeight="12.75" customHeight="1"/>
  <cols>
    <col min="1" max="1" width="9.140625" style="1" customWidth="1"/>
    <col min="2" max="2" width="4.42578125" style="1" customWidth="1"/>
    <col min="3" max="11" width="10.5703125" style="1" customWidth="1"/>
    <col min="12" max="12" width="9.140625" style="1" customWidth="1"/>
    <col min="13" max="13" width="9.140625" style="304" customWidth="1"/>
    <col min="14" max="14" width="9.140625" style="1" customWidth="1"/>
    <col min="15" max="16384" width="9.140625" style="1"/>
  </cols>
  <sheetData>
    <row r="1" spans="1:13" ht="13.7" customHeight="1">
      <c r="A1" s="2"/>
      <c r="B1" s="3"/>
      <c r="C1" s="3"/>
      <c r="D1" s="3"/>
      <c r="E1" s="3"/>
      <c r="F1" s="3"/>
      <c r="G1" s="3"/>
      <c r="H1" s="3"/>
      <c r="I1" s="3"/>
      <c r="J1" s="3"/>
      <c r="K1" s="3"/>
      <c r="L1" s="3"/>
      <c r="M1" s="5"/>
    </row>
    <row r="2" spans="1:13" ht="13.7" customHeight="1">
      <c r="A2" s="4"/>
      <c r="B2" s="111"/>
      <c r="C2" s="111"/>
      <c r="D2" s="111"/>
      <c r="E2" s="111"/>
      <c r="F2" s="111"/>
      <c r="G2" s="111"/>
      <c r="H2" s="111"/>
      <c r="I2" s="111"/>
      <c r="J2" s="111"/>
      <c r="K2" s="6" t="s">
        <v>0</v>
      </c>
      <c r="L2" s="5"/>
      <c r="M2" s="5"/>
    </row>
    <row r="3" spans="1:13" ht="13.7" customHeight="1">
      <c r="A3" s="4"/>
      <c r="B3" s="5"/>
      <c r="C3" s="5"/>
      <c r="D3" s="5"/>
      <c r="E3" s="5"/>
      <c r="F3" s="5"/>
      <c r="G3" s="5"/>
      <c r="H3" s="5"/>
      <c r="I3" s="5"/>
      <c r="J3" s="5"/>
      <c r="K3" s="5"/>
      <c r="L3" s="5"/>
      <c r="M3" s="5"/>
    </row>
    <row r="4" spans="1:13" ht="13.7" customHeight="1">
      <c r="A4" s="4"/>
      <c r="B4" s="300" t="s">
        <v>74</v>
      </c>
      <c r="C4" s="5"/>
      <c r="D4" s="5"/>
      <c r="E4" s="5"/>
      <c r="F4" s="5"/>
      <c r="G4" s="5"/>
      <c r="H4" s="5"/>
      <c r="I4" s="5"/>
      <c r="J4" s="30"/>
      <c r="K4" s="299" t="s">
        <v>24</v>
      </c>
      <c r="L4" s="5"/>
      <c r="M4" s="5"/>
    </row>
    <row r="5" spans="1:13" ht="13.7" customHeight="1">
      <c r="A5" s="4"/>
      <c r="B5" s="5"/>
      <c r="C5" s="5"/>
      <c r="D5" s="5"/>
      <c r="E5" s="5"/>
      <c r="F5" s="5"/>
      <c r="G5" s="5"/>
      <c r="H5" s="5"/>
      <c r="I5" s="5"/>
      <c r="J5" s="5"/>
      <c r="K5" s="5"/>
      <c r="L5" s="5"/>
      <c r="M5" s="5"/>
    </row>
    <row r="6" spans="1:13" ht="18.600000000000001" customHeight="1">
      <c r="A6" s="4"/>
      <c r="B6" s="320" t="s">
        <v>162</v>
      </c>
      <c r="C6" s="320"/>
      <c r="D6" s="320"/>
      <c r="E6" s="320"/>
      <c r="F6" s="320"/>
      <c r="G6" s="320"/>
      <c r="H6" s="320"/>
      <c r="I6" s="320"/>
      <c r="J6" s="320"/>
      <c r="K6" s="320"/>
      <c r="L6" s="5"/>
      <c r="M6" s="5"/>
    </row>
    <row r="7" spans="1:13" ht="13.7" customHeight="1">
      <c r="A7" s="4"/>
      <c r="B7" s="5"/>
      <c r="C7" s="5"/>
      <c r="D7" s="5"/>
      <c r="E7" s="5"/>
      <c r="F7" s="5"/>
      <c r="G7" s="221"/>
      <c r="H7" s="221"/>
      <c r="I7" s="5"/>
      <c r="J7" s="5"/>
      <c r="K7" s="5"/>
      <c r="L7" s="5"/>
      <c r="M7" s="5"/>
    </row>
    <row r="8" spans="1:13" ht="12.75" customHeight="1">
      <c r="A8" s="4"/>
      <c r="B8" s="375" t="s">
        <v>163</v>
      </c>
      <c r="C8" s="376"/>
      <c r="D8" s="376"/>
      <c r="E8" s="376"/>
      <c r="F8" s="5"/>
      <c r="G8" s="221"/>
      <c r="H8" s="221"/>
      <c r="I8" s="5"/>
      <c r="J8" s="5"/>
      <c r="K8" s="5"/>
      <c r="L8" s="5"/>
      <c r="M8" s="5"/>
    </row>
    <row r="9" spans="1:13" ht="13.7" customHeight="1">
      <c r="A9" s="4"/>
      <c r="B9" s="5"/>
      <c r="C9" s="5"/>
      <c r="D9" s="5"/>
      <c r="E9" s="5"/>
      <c r="F9" s="5"/>
      <c r="G9" s="221"/>
      <c r="H9" s="221"/>
      <c r="I9" s="5"/>
      <c r="J9" s="5"/>
      <c r="K9" s="5"/>
      <c r="L9" s="5"/>
      <c r="M9" s="5"/>
    </row>
    <row r="10" spans="1:13" ht="12" customHeight="1">
      <c r="A10" s="222"/>
      <c r="B10" s="381" t="s">
        <v>164</v>
      </c>
      <c r="C10" s="382"/>
      <c r="D10" s="382"/>
      <c r="E10" s="382"/>
      <c r="F10" s="382"/>
      <c r="G10" s="382"/>
      <c r="H10" s="382"/>
      <c r="I10" s="382"/>
      <c r="J10" s="382"/>
      <c r="K10" s="382"/>
      <c r="L10" s="5"/>
      <c r="M10" s="314"/>
    </row>
    <row r="11" spans="1:13" ht="12" customHeight="1">
      <c r="A11" s="222"/>
      <c r="B11" s="382"/>
      <c r="C11" s="382"/>
      <c r="D11" s="382"/>
      <c r="E11" s="382"/>
      <c r="F11" s="382"/>
      <c r="G11" s="382"/>
      <c r="H11" s="382"/>
      <c r="I11" s="382"/>
      <c r="J11" s="382"/>
      <c r="K11" s="382"/>
      <c r="L11" s="5"/>
      <c r="M11" s="5"/>
    </row>
    <row r="12" spans="1:13" ht="12" customHeight="1">
      <c r="A12" s="222"/>
      <c r="B12" s="382"/>
      <c r="C12" s="382"/>
      <c r="D12" s="382"/>
      <c r="E12" s="382"/>
      <c r="F12" s="382"/>
      <c r="G12" s="382"/>
      <c r="H12" s="382"/>
      <c r="I12" s="382"/>
      <c r="J12" s="382"/>
      <c r="K12" s="382"/>
      <c r="L12" s="5"/>
      <c r="M12" s="5"/>
    </row>
    <row r="13" spans="1:13" ht="12" customHeight="1">
      <c r="A13" s="222"/>
      <c r="B13" s="381" t="s">
        <v>165</v>
      </c>
      <c r="C13" s="382"/>
      <c r="D13" s="382"/>
      <c r="E13" s="382"/>
      <c r="F13" s="382"/>
      <c r="G13" s="382"/>
      <c r="H13" s="382"/>
      <c r="I13" s="382"/>
      <c r="J13" s="382"/>
      <c r="K13" s="382"/>
      <c r="L13" s="5"/>
      <c r="M13" s="5"/>
    </row>
    <row r="14" spans="1:13" ht="12" customHeight="1">
      <c r="A14" s="222"/>
      <c r="B14" s="382"/>
      <c r="C14" s="382"/>
      <c r="D14" s="382"/>
      <c r="E14" s="382"/>
      <c r="F14" s="382"/>
      <c r="G14" s="382"/>
      <c r="H14" s="382"/>
      <c r="I14" s="382"/>
      <c r="J14" s="382"/>
      <c r="K14" s="382"/>
      <c r="L14" s="5"/>
      <c r="M14" s="5"/>
    </row>
    <row r="15" spans="1:13" ht="12" customHeight="1">
      <c r="A15" s="222"/>
      <c r="B15" s="223"/>
      <c r="C15" s="223"/>
      <c r="D15" s="223"/>
      <c r="E15" s="223"/>
      <c r="F15" s="223"/>
      <c r="G15" s="223"/>
      <c r="H15" s="223"/>
      <c r="I15" s="223"/>
      <c r="J15" s="223"/>
      <c r="K15" s="223"/>
      <c r="L15" s="5"/>
      <c r="M15" s="5"/>
    </row>
    <row r="16" spans="1:13" ht="12" customHeight="1">
      <c r="A16" s="222"/>
      <c r="B16" s="383" t="s">
        <v>166</v>
      </c>
      <c r="C16" s="384"/>
      <c r="D16" s="384"/>
      <c r="E16" s="384"/>
      <c r="F16" s="384"/>
      <c r="G16" s="384"/>
      <c r="H16" s="384"/>
      <c r="I16" s="384"/>
      <c r="J16" s="384"/>
      <c r="K16" s="384"/>
      <c r="L16" s="5"/>
      <c r="M16" s="5"/>
    </row>
    <row r="17" spans="1:13" ht="12" customHeight="1">
      <c r="A17" s="222"/>
      <c r="B17" s="384"/>
      <c r="C17" s="384"/>
      <c r="D17" s="384"/>
      <c r="E17" s="384"/>
      <c r="F17" s="384"/>
      <c r="G17" s="384"/>
      <c r="H17" s="384"/>
      <c r="I17" s="384"/>
      <c r="J17" s="384"/>
      <c r="K17" s="384"/>
      <c r="L17" s="5"/>
      <c r="M17" s="5"/>
    </row>
    <row r="18" spans="1:13" ht="12" customHeight="1">
      <c r="A18" s="222"/>
      <c r="B18" s="224" t="s">
        <v>167</v>
      </c>
      <c r="C18" s="225"/>
      <c r="D18" s="225"/>
      <c r="E18" s="225"/>
      <c r="F18" s="225"/>
      <c r="G18" s="225"/>
      <c r="H18" s="225"/>
      <c r="I18" s="226"/>
      <c r="J18" s="225"/>
      <c r="K18" s="225"/>
      <c r="L18" s="5"/>
      <c r="M18" s="5"/>
    </row>
    <row r="19" spans="1:13" ht="12" customHeight="1">
      <c r="A19" s="222"/>
      <c r="B19" s="377" t="s">
        <v>168</v>
      </c>
      <c r="C19" s="378"/>
      <c r="D19" s="378"/>
      <c r="E19" s="378"/>
      <c r="F19" s="378"/>
      <c r="G19" s="378"/>
      <c r="H19" s="378"/>
      <c r="I19" s="378"/>
      <c r="J19" s="378"/>
      <c r="K19" s="378"/>
      <c r="L19" s="5"/>
      <c r="M19" s="5"/>
    </row>
    <row r="20" spans="1:13" ht="12" customHeight="1">
      <c r="A20" s="222"/>
      <c r="B20" s="378"/>
      <c r="C20" s="378"/>
      <c r="D20" s="378"/>
      <c r="E20" s="378"/>
      <c r="F20" s="378"/>
      <c r="G20" s="378"/>
      <c r="H20" s="378"/>
      <c r="I20" s="378"/>
      <c r="J20" s="378"/>
      <c r="K20" s="378"/>
      <c r="L20" s="5"/>
      <c r="M20" s="5"/>
    </row>
    <row r="21" spans="1:13" ht="12" customHeight="1">
      <c r="A21" s="222"/>
      <c r="B21" s="227"/>
      <c r="C21" s="225"/>
      <c r="D21" s="225"/>
      <c r="E21" s="225"/>
      <c r="F21" s="225"/>
      <c r="G21" s="225"/>
      <c r="H21" s="225"/>
      <c r="I21" s="225"/>
      <c r="J21" s="225"/>
      <c r="K21" s="225"/>
      <c r="L21" s="5"/>
      <c r="M21" s="5"/>
    </row>
    <row r="22" spans="1:13" ht="12" customHeight="1">
      <c r="A22" s="222"/>
      <c r="B22" s="377" t="s">
        <v>169</v>
      </c>
      <c r="C22" s="378"/>
      <c r="D22" s="378"/>
      <c r="E22" s="378"/>
      <c r="F22" s="378"/>
      <c r="G22" s="378"/>
      <c r="H22" s="378"/>
      <c r="I22" s="378"/>
      <c r="J22" s="378"/>
      <c r="K22" s="378"/>
      <c r="L22" s="5"/>
      <c r="M22" s="5"/>
    </row>
    <row r="23" spans="1:13" ht="12" customHeight="1">
      <c r="A23" s="222"/>
      <c r="B23" s="378"/>
      <c r="C23" s="378"/>
      <c r="D23" s="378"/>
      <c r="E23" s="378"/>
      <c r="F23" s="378"/>
      <c r="G23" s="378"/>
      <c r="H23" s="378"/>
      <c r="I23" s="378"/>
      <c r="J23" s="378"/>
      <c r="K23" s="378"/>
      <c r="L23" s="5"/>
      <c r="M23" s="5"/>
    </row>
    <row r="24" spans="1:13" ht="12" customHeight="1">
      <c r="A24" s="222"/>
      <c r="B24" s="378"/>
      <c r="C24" s="378"/>
      <c r="D24" s="378"/>
      <c r="E24" s="378"/>
      <c r="F24" s="378"/>
      <c r="G24" s="378"/>
      <c r="H24" s="378"/>
      <c r="I24" s="378"/>
      <c r="J24" s="378"/>
      <c r="K24" s="378"/>
      <c r="L24" s="5"/>
      <c r="M24" s="5"/>
    </row>
    <row r="25" spans="1:13" ht="12" customHeight="1">
      <c r="A25" s="222"/>
      <c r="B25" s="223"/>
      <c r="C25" s="223"/>
      <c r="D25" s="223"/>
      <c r="E25" s="223"/>
      <c r="F25" s="223"/>
      <c r="G25" s="223"/>
      <c r="H25" s="223"/>
      <c r="I25" s="223"/>
      <c r="J25" s="223"/>
      <c r="K25" s="223"/>
      <c r="L25" s="5"/>
      <c r="M25" s="5"/>
    </row>
    <row r="26" spans="1:13" ht="12" customHeight="1">
      <c r="A26" s="222"/>
      <c r="B26" s="377" t="s">
        <v>170</v>
      </c>
      <c r="C26" s="378"/>
      <c r="D26" s="378"/>
      <c r="E26" s="378"/>
      <c r="F26" s="378"/>
      <c r="G26" s="378"/>
      <c r="H26" s="378"/>
      <c r="I26" s="378"/>
      <c r="J26" s="378"/>
      <c r="K26" s="378"/>
      <c r="L26" s="5"/>
      <c r="M26" s="5"/>
    </row>
    <row r="27" spans="1:13" ht="12" customHeight="1">
      <c r="A27" s="222"/>
      <c r="B27" s="378"/>
      <c r="C27" s="378"/>
      <c r="D27" s="378"/>
      <c r="E27" s="378"/>
      <c r="F27" s="378"/>
      <c r="G27" s="378"/>
      <c r="H27" s="378"/>
      <c r="I27" s="378"/>
      <c r="J27" s="378"/>
      <c r="K27" s="378"/>
      <c r="L27" s="5"/>
      <c r="M27" s="5"/>
    </row>
    <row r="28" spans="1:13" ht="12" customHeight="1">
      <c r="A28" s="222"/>
      <c r="B28" s="223"/>
      <c r="C28" s="223"/>
      <c r="D28" s="223"/>
      <c r="E28" s="223"/>
      <c r="F28" s="223"/>
      <c r="G28" s="223"/>
      <c r="H28" s="223"/>
      <c r="I28" s="223"/>
      <c r="J28" s="223"/>
      <c r="K28" s="223"/>
      <c r="L28" s="5"/>
      <c r="M28" s="5"/>
    </row>
    <row r="29" spans="1:13" ht="12" customHeight="1">
      <c r="A29" s="222"/>
      <c r="B29" s="379" t="s">
        <v>171</v>
      </c>
      <c r="C29" s="380"/>
      <c r="D29" s="380"/>
      <c r="E29" s="380"/>
      <c r="F29" s="380"/>
      <c r="G29" s="380"/>
      <c r="H29" s="380"/>
      <c r="I29" s="380"/>
      <c r="J29" s="380"/>
      <c r="K29" s="380"/>
      <c r="L29" s="5"/>
      <c r="M29" s="5"/>
    </row>
    <row r="30" spans="1:13" ht="12" customHeight="1">
      <c r="A30" s="222"/>
      <c r="B30" s="380"/>
      <c r="C30" s="380"/>
      <c r="D30" s="380"/>
      <c r="E30" s="380"/>
      <c r="F30" s="380"/>
      <c r="G30" s="380"/>
      <c r="H30" s="380"/>
      <c r="I30" s="380"/>
      <c r="J30" s="380"/>
      <c r="K30" s="380"/>
      <c r="L30" s="5"/>
      <c r="M30" s="5"/>
    </row>
    <row r="31" spans="1:13" ht="12" customHeight="1">
      <c r="A31" s="222"/>
      <c r="B31" s="380"/>
      <c r="C31" s="380"/>
      <c r="D31" s="380"/>
      <c r="E31" s="380"/>
      <c r="F31" s="380"/>
      <c r="G31" s="380"/>
      <c r="H31" s="380"/>
      <c r="I31" s="380"/>
      <c r="J31" s="380"/>
      <c r="K31" s="380"/>
      <c r="L31" s="5"/>
      <c r="M31" s="5"/>
    </row>
    <row r="32" spans="1:13" ht="12" customHeight="1">
      <c r="A32" s="222"/>
      <c r="B32" s="223"/>
      <c r="C32" s="223"/>
      <c r="D32" s="223"/>
      <c r="E32" s="223"/>
      <c r="F32" s="223"/>
      <c r="G32" s="223"/>
      <c r="H32" s="223"/>
      <c r="I32" s="223"/>
      <c r="J32" s="223"/>
      <c r="K32" s="223"/>
      <c r="L32" s="5"/>
      <c r="M32" s="5"/>
    </row>
    <row r="33" spans="1:13" ht="12" customHeight="1">
      <c r="A33" s="222"/>
      <c r="B33" s="377" t="s">
        <v>172</v>
      </c>
      <c r="C33" s="378"/>
      <c r="D33" s="378"/>
      <c r="E33" s="378"/>
      <c r="F33" s="378"/>
      <c r="G33" s="378"/>
      <c r="H33" s="378"/>
      <c r="I33" s="378"/>
      <c r="J33" s="378"/>
      <c r="K33" s="378"/>
      <c r="L33" s="5"/>
      <c r="M33" s="5"/>
    </row>
    <row r="34" spans="1:13" ht="16.5" customHeight="1">
      <c r="A34" s="222"/>
      <c r="B34" s="378"/>
      <c r="C34" s="378"/>
      <c r="D34" s="378"/>
      <c r="E34" s="378"/>
      <c r="F34" s="378"/>
      <c r="G34" s="378"/>
      <c r="H34" s="378"/>
      <c r="I34" s="378"/>
      <c r="J34" s="378"/>
      <c r="K34" s="378"/>
      <c r="L34" s="5"/>
      <c r="M34" s="5"/>
    </row>
    <row r="35" spans="1:13" ht="8.1" customHeight="1">
      <c r="A35" s="222"/>
      <c r="B35" s="223"/>
      <c r="C35" s="223"/>
      <c r="D35" s="223"/>
      <c r="E35" s="223"/>
      <c r="F35" s="223"/>
      <c r="G35" s="223"/>
      <c r="H35" s="223"/>
      <c r="I35" s="223"/>
      <c r="J35" s="223"/>
      <c r="K35" s="223"/>
      <c r="L35" s="5"/>
      <c r="M35" s="5"/>
    </row>
    <row r="36" spans="1:13" ht="12" customHeight="1">
      <c r="A36" s="222"/>
      <c r="B36" s="375" t="s">
        <v>173</v>
      </c>
      <c r="C36" s="376"/>
      <c r="D36" s="376"/>
      <c r="E36" s="376"/>
      <c r="F36" s="293"/>
      <c r="G36" s="293"/>
      <c r="H36" s="293"/>
      <c r="I36" s="293"/>
      <c r="J36" s="293"/>
      <c r="K36" s="293"/>
      <c r="L36" s="5"/>
      <c r="M36" s="5"/>
    </row>
    <row r="37" spans="1:13" ht="12" customHeight="1">
      <c r="A37" s="222"/>
      <c r="B37" s="294" t="s">
        <v>174</v>
      </c>
      <c r="C37" s="293"/>
      <c r="D37" s="293"/>
      <c r="E37" s="293"/>
      <c r="F37" s="293"/>
      <c r="G37" s="293"/>
      <c r="H37" s="293"/>
      <c r="I37" s="293"/>
      <c r="J37" s="293"/>
      <c r="K37" s="293"/>
      <c r="L37" s="5"/>
      <c r="M37" s="5"/>
    </row>
    <row r="38" spans="1:13" ht="12" customHeight="1">
      <c r="A38" s="222"/>
      <c r="B38" s="294" t="s">
        <v>175</v>
      </c>
      <c r="C38" s="293"/>
      <c r="D38" s="293"/>
      <c r="E38" s="293"/>
      <c r="F38" s="293"/>
      <c r="G38" s="293"/>
      <c r="H38" s="293"/>
      <c r="I38" s="293"/>
      <c r="J38" s="293"/>
      <c r="K38" s="293"/>
      <c r="L38" s="5"/>
      <c r="M38" s="5"/>
    </row>
    <row r="39" spans="1:13" ht="12" customHeight="1">
      <c r="A39" s="222"/>
      <c r="B39" s="294" t="s">
        <v>176</v>
      </c>
      <c r="C39" s="293"/>
      <c r="D39" s="293"/>
      <c r="E39" s="293"/>
      <c r="F39" s="293"/>
      <c r="G39" s="293"/>
      <c r="H39" s="293"/>
      <c r="I39" s="293"/>
      <c r="J39" s="293"/>
      <c r="K39" s="293"/>
      <c r="L39" s="5"/>
      <c r="M39" s="5"/>
    </row>
    <row r="40" spans="1:13" ht="12" customHeight="1">
      <c r="A40" s="222"/>
      <c r="B40" s="294" t="s">
        <v>177</v>
      </c>
      <c r="C40" s="293"/>
      <c r="D40" s="293"/>
      <c r="E40" s="293"/>
      <c r="F40" s="293"/>
      <c r="G40" s="293"/>
      <c r="H40" s="293"/>
      <c r="I40" s="293"/>
      <c r="J40" s="293"/>
      <c r="K40" s="293"/>
      <c r="L40" s="5"/>
      <c r="M40" s="5"/>
    </row>
    <row r="41" spans="1:13" ht="12" customHeight="1">
      <c r="A41" s="222"/>
      <c r="B41" s="227" t="s">
        <v>178</v>
      </c>
      <c r="C41" s="227"/>
      <c r="D41" s="227"/>
      <c r="E41" s="227"/>
      <c r="F41" s="227"/>
      <c r="G41" s="227"/>
      <c r="H41" s="227"/>
      <c r="I41" s="229"/>
      <c r="J41" s="229"/>
      <c r="K41" s="229"/>
      <c r="L41" s="5"/>
      <c r="M41" s="5"/>
    </row>
    <row r="42" spans="1:13" ht="12" customHeight="1">
      <c r="A42" s="222"/>
      <c r="B42" s="295" t="s">
        <v>179</v>
      </c>
      <c r="C42" s="227"/>
      <c r="D42" s="227"/>
      <c r="E42" s="227"/>
      <c r="F42" s="227"/>
      <c r="G42" s="227"/>
      <c r="H42" s="227"/>
      <c r="I42" s="229"/>
      <c r="J42" s="229"/>
      <c r="K42" s="229"/>
      <c r="L42" s="5"/>
      <c r="M42" s="5"/>
    </row>
    <row r="43" spans="1:13" ht="12" customHeight="1">
      <c r="A43" s="222"/>
      <c r="B43" s="296" t="s">
        <v>180</v>
      </c>
      <c r="C43" s="227"/>
      <c r="D43" s="227"/>
      <c r="E43" s="227"/>
      <c r="F43" s="227"/>
      <c r="G43" s="227"/>
      <c r="H43" s="227"/>
      <c r="I43" s="229"/>
      <c r="J43" s="229"/>
      <c r="K43" s="229"/>
      <c r="L43" s="5"/>
      <c r="M43" s="5"/>
    </row>
    <row r="44" spans="1:13" ht="12" customHeight="1">
      <c r="A44" s="222"/>
      <c r="B44" s="228" t="s">
        <v>181</v>
      </c>
      <c r="C44" s="230"/>
      <c r="D44" s="230"/>
      <c r="E44" s="230"/>
      <c r="F44" s="230"/>
      <c r="G44" s="236"/>
      <c r="H44" s="236"/>
      <c r="I44" s="231"/>
      <c r="J44" s="231"/>
      <c r="K44" s="231"/>
      <c r="L44" s="5"/>
      <c r="M44" s="5"/>
    </row>
    <row r="45" spans="1:13" ht="12" customHeight="1">
      <c r="A45" s="222"/>
      <c r="B45" s="228" t="s">
        <v>182</v>
      </c>
      <c r="C45" s="230"/>
      <c r="D45" s="230"/>
      <c r="E45" s="230"/>
      <c r="F45" s="230"/>
      <c r="G45" s="236"/>
      <c r="H45" s="236"/>
      <c r="I45" s="231"/>
      <c r="J45" s="231"/>
      <c r="K45" s="231"/>
      <c r="L45" s="5"/>
      <c r="M45" s="5"/>
    </row>
    <row r="46" spans="1:13" ht="12" customHeight="1">
      <c r="A46" s="4"/>
      <c r="B46" s="232"/>
      <c r="C46" s="233"/>
      <c r="D46" s="233"/>
      <c r="E46" s="233"/>
      <c r="F46" s="233"/>
      <c r="G46" s="77"/>
      <c r="H46" s="35"/>
      <c r="I46" s="35"/>
      <c r="J46" s="35"/>
      <c r="K46" s="35"/>
      <c r="L46" s="5"/>
      <c r="M46" s="5"/>
    </row>
    <row r="47" spans="1:13" ht="17.45" customHeight="1">
      <c r="A47" s="4"/>
      <c r="B47" s="320" t="s">
        <v>22</v>
      </c>
      <c r="C47" s="320"/>
      <c r="D47" s="320"/>
      <c r="E47" s="320"/>
      <c r="F47" s="320"/>
      <c r="G47" s="319" t="s">
        <v>23</v>
      </c>
      <c r="H47" s="319"/>
      <c r="I47" s="319"/>
      <c r="J47" s="319"/>
      <c r="K47" s="374"/>
      <c r="L47" s="5"/>
      <c r="M47" s="5"/>
    </row>
  </sheetData>
  <mergeCells count="13">
    <mergeCell ref="B47:F47"/>
    <mergeCell ref="G47:K47"/>
    <mergeCell ref="B8:E8"/>
    <mergeCell ref="B36:E36"/>
    <mergeCell ref="B6:K6"/>
    <mergeCell ref="B26:K27"/>
    <mergeCell ref="B29:K31"/>
    <mergeCell ref="B10:K12"/>
    <mergeCell ref="B33:K34"/>
    <mergeCell ref="B19:K20"/>
    <mergeCell ref="B13:K14"/>
    <mergeCell ref="B16:K17"/>
    <mergeCell ref="B22:K24"/>
  </mergeCells>
  <hyperlinks>
    <hyperlink ref="K4" location="Índice!A1" display="Volver al índice" xr:uid="{00000000-0004-0000-0A00-000000000000}"/>
    <hyperlink ref="B4" location="Ejercicios!A1" display="Volver a ejercicios" xr:uid="{6ECAE774-1151-431A-845D-20DCEBE42531}"/>
  </hyperlinks>
  <pageMargins left="0.75" right="0.75" top="1" bottom="1" header="0.5" footer="0.5"/>
  <pageSetup scale="74" orientation="portrait" r:id="rId1"/>
  <headerFooter>
    <oddFooter>&amp;R&amp;"Arial,Regular"&amp;10&amp;K000000Fuentes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8"/>
  <sheetViews>
    <sheetView showGridLines="0" zoomScaleNormal="100" workbookViewId="0"/>
  </sheetViews>
  <sheetFormatPr defaultColWidth="8.85546875" defaultRowHeight="15.75" customHeight="1"/>
  <cols>
    <col min="1" max="1" width="3.42578125" style="1" customWidth="1"/>
    <col min="2" max="2" width="5.85546875" style="1" customWidth="1"/>
    <col min="3" max="3" width="3.85546875" style="1" customWidth="1"/>
    <col min="4" max="4" width="17.42578125" style="1" customWidth="1"/>
    <col min="5" max="5" width="12.42578125" style="1" customWidth="1"/>
    <col min="6" max="6" width="12.85546875" style="1" customWidth="1"/>
    <col min="7" max="7" width="13.5703125" style="1" customWidth="1"/>
    <col min="8" max="8" width="11.42578125" style="1" customWidth="1"/>
    <col min="9" max="9" width="9.42578125" style="1" customWidth="1"/>
    <col min="10" max="10" width="8.140625" style="1" customWidth="1"/>
    <col min="11" max="11" width="11.42578125" style="1" customWidth="1"/>
    <col min="12" max="12" width="3.85546875" style="1" customWidth="1"/>
    <col min="13" max="13" width="3.5703125" style="1" customWidth="1"/>
    <col min="14" max="14" width="29.42578125" style="304" customWidth="1"/>
    <col min="15" max="15" width="8.85546875" style="1" customWidth="1"/>
    <col min="16" max="16384" width="8.85546875" style="1"/>
  </cols>
  <sheetData>
    <row r="1" spans="1:14" ht="13.7" customHeight="1">
      <c r="A1" s="2"/>
      <c r="B1" s="3"/>
      <c r="C1" s="3"/>
      <c r="D1" s="3"/>
      <c r="E1" s="3"/>
      <c r="F1" s="3"/>
      <c r="G1" s="3"/>
      <c r="H1" s="3"/>
      <c r="I1" s="3"/>
      <c r="J1" s="3"/>
      <c r="K1" s="3"/>
      <c r="L1" s="3"/>
      <c r="M1" s="3"/>
      <c r="N1" s="5"/>
    </row>
    <row r="2" spans="1:14" ht="13.7" customHeight="1">
      <c r="A2" s="4"/>
      <c r="B2" s="332"/>
      <c r="C2" s="332"/>
      <c r="D2" s="332"/>
      <c r="E2" s="5"/>
      <c r="F2" s="24"/>
      <c r="G2" s="24"/>
      <c r="H2" s="25"/>
      <c r="I2" s="25"/>
      <c r="J2" s="25"/>
      <c r="K2" s="25"/>
      <c r="L2" s="6" t="s">
        <v>0</v>
      </c>
      <c r="M2" s="26"/>
      <c r="N2" s="5"/>
    </row>
    <row r="3" spans="1:14" ht="13.7" customHeight="1">
      <c r="A3" s="4"/>
      <c r="B3" s="5"/>
      <c r="C3" s="5"/>
      <c r="D3" s="5"/>
      <c r="E3" s="5"/>
      <c r="F3" s="5"/>
      <c r="G3" s="5"/>
      <c r="H3" s="26"/>
      <c r="I3" s="26"/>
      <c r="J3" s="26"/>
      <c r="K3" s="26"/>
      <c r="L3" s="26"/>
      <c r="M3" s="26"/>
      <c r="N3" s="5"/>
    </row>
    <row r="4" spans="1:14" ht="13.7" customHeight="1">
      <c r="A4" s="4"/>
      <c r="B4" s="27"/>
      <c r="C4" s="28"/>
      <c r="D4" s="5"/>
      <c r="E4" s="5"/>
      <c r="F4" s="5"/>
      <c r="G4" s="5"/>
      <c r="H4" s="29"/>
      <c r="I4" s="29"/>
      <c r="J4" s="29"/>
      <c r="K4" s="333" t="s">
        <v>24</v>
      </c>
      <c r="L4" s="334"/>
      <c r="M4" s="29"/>
      <c r="N4" s="5"/>
    </row>
    <row r="5" spans="1:14" ht="13.7" customHeight="1">
      <c r="A5" s="4"/>
      <c r="B5" s="27"/>
      <c r="C5" s="28"/>
      <c r="D5" s="5"/>
      <c r="E5" s="5"/>
      <c r="F5" s="5"/>
      <c r="G5" s="5"/>
      <c r="H5" s="5"/>
      <c r="I5" s="5"/>
      <c r="J5" s="5"/>
      <c r="K5" s="31"/>
      <c r="L5" s="31"/>
      <c r="M5" s="5"/>
      <c r="N5" s="5"/>
    </row>
    <row r="6" spans="1:14" ht="18.600000000000001" customHeight="1">
      <c r="A6" s="4"/>
      <c r="B6" s="320" t="s">
        <v>25</v>
      </c>
      <c r="C6" s="320"/>
      <c r="D6" s="320"/>
      <c r="E6" s="320"/>
      <c r="F6" s="320"/>
      <c r="G6" s="320"/>
      <c r="H6" s="320"/>
      <c r="I6" s="320"/>
      <c r="J6" s="320"/>
      <c r="K6" s="320"/>
      <c r="L6" s="320"/>
      <c r="M6" s="5"/>
      <c r="N6" s="5"/>
    </row>
    <row r="7" spans="1:14" ht="12.95" customHeight="1">
      <c r="A7" s="4"/>
      <c r="B7" s="27"/>
      <c r="C7" s="28"/>
      <c r="D7" s="5"/>
      <c r="E7" s="5"/>
      <c r="F7" s="5"/>
      <c r="G7" s="5"/>
      <c r="H7" s="5"/>
      <c r="I7" s="5"/>
      <c r="J7" s="5"/>
      <c r="K7" s="32"/>
      <c r="L7" s="32"/>
      <c r="M7" s="5"/>
      <c r="N7" s="5"/>
    </row>
    <row r="8" spans="1:14" ht="12.95" customHeight="1">
      <c r="A8" s="4"/>
      <c r="B8" s="305">
        <v>2.1</v>
      </c>
      <c r="C8" s="34"/>
      <c r="D8" s="323" t="s">
        <v>26</v>
      </c>
      <c r="E8" s="324"/>
      <c r="F8" s="324"/>
      <c r="G8" s="324"/>
      <c r="H8" s="324"/>
      <c r="I8" s="324"/>
      <c r="J8" s="324"/>
      <c r="K8" s="324"/>
      <c r="L8" s="324"/>
      <c r="M8" s="5"/>
      <c r="N8" s="5"/>
    </row>
    <row r="9" spans="1:14" ht="12.95" customHeight="1">
      <c r="A9" s="4"/>
      <c r="B9" s="36"/>
      <c r="C9" s="34"/>
      <c r="D9" s="324"/>
      <c r="E9" s="324"/>
      <c r="F9" s="324"/>
      <c r="G9" s="324"/>
      <c r="H9" s="324"/>
      <c r="I9" s="324"/>
      <c r="J9" s="324"/>
      <c r="K9" s="324"/>
      <c r="L9" s="324"/>
      <c r="M9" s="5"/>
      <c r="N9" s="5"/>
    </row>
    <row r="10" spans="1:14" ht="12.95" customHeight="1">
      <c r="A10" s="4"/>
      <c r="B10" s="36"/>
      <c r="C10" s="34"/>
      <c r="D10" s="37"/>
      <c r="E10" s="38"/>
      <c r="F10" s="38"/>
      <c r="G10" s="38"/>
      <c r="H10" s="38"/>
      <c r="I10" s="38"/>
      <c r="J10" s="38"/>
      <c r="K10" s="38"/>
      <c r="L10" s="38"/>
      <c r="M10" s="5"/>
      <c r="N10" s="5"/>
    </row>
    <row r="11" spans="1:14" ht="12.95" customHeight="1">
      <c r="A11" s="4"/>
      <c r="B11" s="39"/>
      <c r="C11" s="40"/>
      <c r="D11" s="297" t="s">
        <v>24</v>
      </c>
      <c r="E11" s="41"/>
      <c r="F11" s="41"/>
      <c r="G11" s="41"/>
      <c r="H11" s="41"/>
      <c r="I11" s="41"/>
      <c r="J11" s="330" t="s">
        <v>27</v>
      </c>
      <c r="K11" s="331"/>
      <c r="L11" s="331"/>
      <c r="M11" s="5"/>
      <c r="N11" s="5"/>
    </row>
    <row r="12" spans="1:14" ht="12.95" customHeight="1">
      <c r="A12" s="4"/>
      <c r="B12" s="36"/>
      <c r="C12" s="34"/>
      <c r="D12" s="5"/>
      <c r="E12" s="41"/>
      <c r="F12" s="41"/>
      <c r="G12" s="41"/>
      <c r="H12" s="41"/>
      <c r="I12" s="41"/>
      <c r="J12" s="41"/>
      <c r="K12" s="31"/>
      <c r="L12" s="31"/>
      <c r="M12" s="5"/>
      <c r="N12" s="5"/>
    </row>
    <row r="13" spans="1:14" ht="12.95" customHeight="1">
      <c r="A13" s="4"/>
      <c r="B13" s="33">
        <f>B8+0.1</f>
        <v>2.2000000000000002</v>
      </c>
      <c r="C13" s="34"/>
      <c r="D13" s="335" t="s">
        <v>28</v>
      </c>
      <c r="E13" s="324"/>
      <c r="F13" s="324"/>
      <c r="G13" s="324"/>
      <c r="H13" s="324"/>
      <c r="I13" s="324"/>
      <c r="J13" s="324"/>
      <c r="K13" s="324"/>
      <c r="L13" s="324"/>
      <c r="M13" s="5"/>
      <c r="N13" s="5"/>
    </row>
    <row r="14" spans="1:14" ht="12.95" customHeight="1">
      <c r="A14" s="4"/>
      <c r="B14" s="36"/>
      <c r="C14" s="34"/>
      <c r="D14" s="324"/>
      <c r="E14" s="324"/>
      <c r="F14" s="324"/>
      <c r="G14" s="324"/>
      <c r="H14" s="324"/>
      <c r="I14" s="324"/>
      <c r="J14" s="324"/>
      <c r="K14" s="324"/>
      <c r="L14" s="324"/>
      <c r="M14" s="5"/>
      <c r="N14" s="5"/>
    </row>
    <row r="15" spans="1:14" ht="12.95" hidden="1" customHeight="1">
      <c r="A15" s="4"/>
      <c r="B15" s="36"/>
      <c r="C15" s="34"/>
      <c r="D15" s="42"/>
      <c r="E15" s="43"/>
      <c r="F15" s="43"/>
      <c r="G15" s="43"/>
      <c r="H15" s="43"/>
      <c r="I15" s="43"/>
      <c r="J15" s="43"/>
      <c r="K15" s="43"/>
      <c r="L15" s="43"/>
      <c r="M15" s="5"/>
      <c r="N15" s="5"/>
    </row>
    <row r="16" spans="1:14" ht="12.95" hidden="1" customHeight="1">
      <c r="A16" s="4"/>
      <c r="B16" s="36"/>
      <c r="C16" s="34"/>
      <c r="D16" s="42"/>
      <c r="E16" s="44"/>
      <c r="F16" s="44"/>
      <c r="G16" s="44"/>
      <c r="H16" s="43"/>
      <c r="I16" s="43"/>
      <c r="J16" s="43"/>
      <c r="K16" s="43"/>
      <c r="L16" s="43"/>
      <c r="M16" s="5"/>
      <c r="N16" s="5"/>
    </row>
    <row r="17" spans="1:14" ht="12.95" hidden="1" customHeight="1">
      <c r="A17" s="4"/>
      <c r="B17" s="36"/>
      <c r="C17" s="34"/>
      <c r="D17" s="42"/>
      <c r="E17" s="44"/>
      <c r="F17" s="45"/>
      <c r="G17" s="45"/>
      <c r="H17" s="43"/>
      <c r="I17" s="43"/>
      <c r="J17" s="43"/>
      <c r="K17" s="43"/>
      <c r="L17" s="43"/>
      <c r="M17" s="5"/>
      <c r="N17" s="5"/>
    </row>
    <row r="18" spans="1:14" ht="12.95" hidden="1" customHeight="1">
      <c r="A18" s="4"/>
      <c r="B18" s="36"/>
      <c r="C18" s="34"/>
      <c r="D18" s="42"/>
      <c r="E18" s="46"/>
      <c r="F18" s="47"/>
      <c r="G18" s="47"/>
      <c r="H18" s="43"/>
      <c r="I18" s="43"/>
      <c r="J18" s="43"/>
      <c r="K18" s="43"/>
      <c r="L18" s="43"/>
      <c r="M18" s="5"/>
      <c r="N18" s="5"/>
    </row>
    <row r="19" spans="1:14" ht="12.95" hidden="1" customHeight="1">
      <c r="A19" s="4"/>
      <c r="B19" s="36"/>
      <c r="C19" s="34"/>
      <c r="D19" s="42"/>
      <c r="E19" s="46"/>
      <c r="F19" s="48"/>
      <c r="G19" s="48"/>
      <c r="H19" s="43"/>
      <c r="I19" s="43"/>
      <c r="J19" s="43"/>
      <c r="K19" s="43"/>
      <c r="L19" s="43"/>
      <c r="M19" s="5"/>
      <c r="N19" s="5"/>
    </row>
    <row r="20" spans="1:14" ht="12.95" hidden="1" customHeight="1">
      <c r="A20" s="4"/>
      <c r="B20" s="36"/>
      <c r="C20" s="34"/>
      <c r="D20" s="42"/>
      <c r="E20" s="46"/>
      <c r="F20" s="45"/>
      <c r="G20" s="45"/>
      <c r="H20" s="43"/>
      <c r="I20" s="43"/>
      <c r="J20" s="43"/>
      <c r="K20" s="43"/>
      <c r="L20" s="43"/>
      <c r="M20" s="5"/>
      <c r="N20" s="5"/>
    </row>
    <row r="21" spans="1:14" ht="12.95" hidden="1" customHeight="1">
      <c r="A21" s="4"/>
      <c r="B21" s="36"/>
      <c r="C21" s="34"/>
      <c r="D21" s="42"/>
      <c r="E21" s="42"/>
      <c r="F21" s="42"/>
      <c r="G21" s="42"/>
      <c r="H21" s="43"/>
      <c r="I21" s="43"/>
      <c r="J21" s="43"/>
      <c r="K21" s="43"/>
      <c r="L21" s="43"/>
      <c r="M21" s="5"/>
      <c r="N21" s="5"/>
    </row>
    <row r="22" spans="1:14" ht="12.95" hidden="1" customHeight="1">
      <c r="A22" s="4"/>
      <c r="B22" s="36"/>
      <c r="C22" s="34"/>
      <c r="D22" s="42"/>
      <c r="E22" s="49"/>
      <c r="F22" s="49"/>
      <c r="G22" s="49"/>
      <c r="H22" s="43"/>
      <c r="I22" s="43"/>
      <c r="J22" s="43"/>
      <c r="K22" s="43"/>
      <c r="L22" s="43"/>
      <c r="M22" s="5"/>
      <c r="N22" s="5"/>
    </row>
    <row r="23" spans="1:14" ht="12.95" customHeight="1">
      <c r="A23" s="4"/>
      <c r="B23" s="36"/>
      <c r="C23" s="34"/>
      <c r="D23" s="50"/>
      <c r="E23" s="43"/>
      <c r="F23" s="43"/>
      <c r="G23" s="43"/>
      <c r="H23" s="43"/>
      <c r="I23" s="43"/>
      <c r="J23" s="51"/>
      <c r="K23" s="51"/>
      <c r="L23" s="51"/>
      <c r="M23" s="5"/>
      <c r="N23" s="5"/>
    </row>
    <row r="24" spans="1:14" ht="12.95" customHeight="1">
      <c r="A24" s="4"/>
      <c r="B24" s="39"/>
      <c r="C24" s="40"/>
      <c r="D24" s="297" t="s">
        <v>24</v>
      </c>
      <c r="E24" s="52"/>
      <c r="F24" s="41"/>
      <c r="G24" s="41"/>
      <c r="H24" s="41"/>
      <c r="I24" s="41"/>
      <c r="J24" s="330" t="s">
        <v>29</v>
      </c>
      <c r="K24" s="331"/>
      <c r="L24" s="331"/>
      <c r="M24" s="5"/>
      <c r="N24" s="5"/>
    </row>
    <row r="25" spans="1:14" ht="12.95" customHeight="1">
      <c r="A25" s="4"/>
      <c r="B25" s="36"/>
      <c r="C25" s="34"/>
      <c r="D25" s="41"/>
      <c r="E25" s="41"/>
      <c r="F25" s="41"/>
      <c r="G25" s="41"/>
      <c r="H25" s="41"/>
      <c r="I25" s="41"/>
      <c r="J25" s="41"/>
      <c r="K25" s="53"/>
      <c r="L25" s="53"/>
      <c r="M25" s="5"/>
      <c r="N25" s="5"/>
    </row>
    <row r="26" spans="1:14" ht="12.95" customHeight="1">
      <c r="A26" s="4"/>
      <c r="B26" s="33">
        <f>B13+0.1</f>
        <v>2.3000000000000003</v>
      </c>
      <c r="C26" s="34"/>
      <c r="D26" s="323" t="s">
        <v>30</v>
      </c>
      <c r="E26" s="324"/>
      <c r="F26" s="324"/>
      <c r="G26" s="324"/>
      <c r="H26" s="324"/>
      <c r="I26" s="324"/>
      <c r="J26" s="324"/>
      <c r="K26" s="324"/>
      <c r="L26" s="324"/>
      <c r="M26" s="5"/>
      <c r="N26" s="5"/>
    </row>
    <row r="27" spans="1:14" ht="12.95" customHeight="1">
      <c r="A27" s="4"/>
      <c r="B27" s="36"/>
      <c r="C27" s="34"/>
      <c r="D27" s="324"/>
      <c r="E27" s="324"/>
      <c r="F27" s="324"/>
      <c r="G27" s="324"/>
      <c r="H27" s="324"/>
      <c r="I27" s="324"/>
      <c r="J27" s="324"/>
      <c r="K27" s="324"/>
      <c r="L27" s="324"/>
      <c r="M27" s="5"/>
      <c r="N27" s="5"/>
    </row>
    <row r="28" spans="1:14" ht="12.95" customHeight="1" thickBot="1">
      <c r="A28" s="4"/>
      <c r="B28" s="36"/>
      <c r="C28" s="34"/>
      <c r="D28" s="35"/>
      <c r="E28" s="35"/>
      <c r="F28" s="54"/>
      <c r="G28" s="54"/>
      <c r="H28" s="54"/>
      <c r="I28" s="35"/>
      <c r="J28" s="35"/>
      <c r="K28" s="35"/>
      <c r="L28" s="35"/>
      <c r="M28" s="5"/>
      <c r="N28" s="5"/>
    </row>
    <row r="29" spans="1:14" ht="12.95" customHeight="1" thickBot="1">
      <c r="A29" s="4"/>
      <c r="B29" s="36"/>
      <c r="C29" s="34"/>
      <c r="D29" s="35"/>
      <c r="E29" s="5"/>
      <c r="F29" s="306"/>
      <c r="G29" s="307" t="s">
        <v>31</v>
      </c>
      <c r="H29" s="307" t="s">
        <v>32</v>
      </c>
      <c r="I29" s="35"/>
      <c r="J29" s="35"/>
      <c r="K29" s="35"/>
      <c r="L29" s="35"/>
      <c r="M29" s="5"/>
      <c r="N29" s="5"/>
    </row>
    <row r="30" spans="1:14" ht="12.95" customHeight="1">
      <c r="A30" s="4"/>
      <c r="B30" s="36"/>
      <c r="C30" s="34"/>
      <c r="D30" s="35"/>
      <c r="E30" s="5"/>
      <c r="F30" s="55" t="s">
        <v>33</v>
      </c>
      <c r="G30" s="56">
        <v>2350502</v>
      </c>
      <c r="H30" s="56">
        <v>2497071</v>
      </c>
      <c r="I30" s="35"/>
      <c r="J30" s="35"/>
      <c r="K30" s="35"/>
      <c r="L30" s="35"/>
      <c r="M30" s="5"/>
      <c r="N30" s="5"/>
    </row>
    <row r="31" spans="1:14" ht="12.95" customHeight="1">
      <c r="A31" s="4"/>
      <c r="B31" s="36"/>
      <c r="C31" s="34"/>
      <c r="D31" s="35"/>
      <c r="E31" s="5"/>
      <c r="F31" s="57" t="s">
        <v>34</v>
      </c>
      <c r="G31" s="58" t="s">
        <v>35</v>
      </c>
      <c r="H31" s="58" t="s">
        <v>36</v>
      </c>
      <c r="I31" s="35"/>
      <c r="J31" s="35"/>
      <c r="K31" s="35"/>
      <c r="L31" s="35"/>
      <c r="M31" s="5"/>
      <c r="N31" s="5"/>
    </row>
    <row r="32" spans="1:14" ht="12.95" customHeight="1">
      <c r="A32" s="4"/>
      <c r="B32" s="36"/>
      <c r="C32" s="34"/>
      <c r="D32" s="35"/>
      <c r="E32" s="5"/>
      <c r="F32" s="57" t="s">
        <v>37</v>
      </c>
      <c r="G32" s="58" t="s">
        <v>38</v>
      </c>
      <c r="H32" s="58" t="s">
        <v>39</v>
      </c>
      <c r="I32" s="35"/>
      <c r="J32" s="35"/>
      <c r="K32" s="35"/>
      <c r="L32" s="35"/>
      <c r="M32" s="5"/>
      <c r="N32" s="5"/>
    </row>
    <row r="33" spans="1:14" ht="12.95" customHeight="1">
      <c r="A33" s="4"/>
      <c r="B33" s="36"/>
      <c r="C33" s="34"/>
      <c r="D33" s="59"/>
      <c r="E33" s="5"/>
      <c r="F33" s="60" t="s">
        <v>40</v>
      </c>
      <c r="G33" s="61">
        <v>38793122</v>
      </c>
      <c r="H33" s="61">
        <v>39292531</v>
      </c>
      <c r="I33" s="59"/>
      <c r="J33" s="59"/>
      <c r="K33" s="59"/>
      <c r="L33" s="62"/>
      <c r="M33" s="5"/>
      <c r="N33" s="5"/>
    </row>
    <row r="34" spans="1:14" ht="12.95" customHeight="1">
      <c r="A34" s="4"/>
      <c r="B34" s="36"/>
      <c r="C34" s="34"/>
      <c r="D34" s="59"/>
      <c r="E34" s="5"/>
      <c r="F34" s="63"/>
      <c r="G34" s="63"/>
      <c r="H34" s="63"/>
      <c r="I34" s="59"/>
      <c r="J34" s="59"/>
      <c r="K34" s="59"/>
      <c r="L34" s="62"/>
      <c r="M34" s="5"/>
      <c r="N34" s="5"/>
    </row>
    <row r="35" spans="1:14" ht="12.95" customHeight="1">
      <c r="A35" s="4"/>
      <c r="B35" s="36"/>
      <c r="C35" s="34"/>
      <c r="D35" s="37"/>
      <c r="E35" s="5"/>
      <c r="F35" s="64" t="s">
        <v>41</v>
      </c>
      <c r="G35" s="49"/>
      <c r="H35" s="49"/>
      <c r="I35" s="38"/>
      <c r="J35" s="37"/>
      <c r="K35" s="37"/>
      <c r="L35" s="65"/>
      <c r="M35" s="5"/>
      <c r="N35" s="5"/>
    </row>
    <row r="36" spans="1:14" ht="12.95" customHeight="1">
      <c r="A36" s="4"/>
      <c r="B36" s="39"/>
      <c r="C36" s="40"/>
      <c r="D36" s="297" t="s">
        <v>24</v>
      </c>
      <c r="E36" s="66"/>
      <c r="F36" s="67"/>
      <c r="G36" s="67"/>
      <c r="H36" s="67"/>
      <c r="I36" s="67"/>
      <c r="J36" s="330" t="s">
        <v>42</v>
      </c>
      <c r="K36" s="331"/>
      <c r="L36" s="331"/>
      <c r="M36" s="5"/>
      <c r="N36" s="5"/>
    </row>
    <row r="37" spans="1:14" ht="12.95" customHeight="1">
      <c r="A37" s="4"/>
      <c r="B37" s="36"/>
      <c r="C37" s="34"/>
      <c r="D37" s="62"/>
      <c r="E37" s="62"/>
      <c r="F37" s="62"/>
      <c r="G37" s="62"/>
      <c r="H37" s="62"/>
      <c r="I37" s="62"/>
      <c r="J37" s="62"/>
      <c r="K37" s="68"/>
      <c r="L37" s="68"/>
      <c r="M37" s="5"/>
      <c r="N37" s="5"/>
    </row>
    <row r="38" spans="1:14" ht="12.95" customHeight="1">
      <c r="A38" s="4"/>
      <c r="B38" s="33">
        <f>B26+0.1</f>
        <v>2.4000000000000004</v>
      </c>
      <c r="C38" s="34"/>
      <c r="D38" s="323" t="s">
        <v>43</v>
      </c>
      <c r="E38" s="324"/>
      <c r="F38" s="324"/>
      <c r="G38" s="324"/>
      <c r="H38" s="324"/>
      <c r="I38" s="324"/>
      <c r="J38" s="324"/>
      <c r="K38" s="324"/>
      <c r="L38" s="324"/>
      <c r="M38" s="5"/>
      <c r="N38" s="5"/>
    </row>
    <row r="39" spans="1:14" ht="12.95" customHeight="1">
      <c r="A39" s="4"/>
      <c r="B39" s="36"/>
      <c r="C39" s="34"/>
      <c r="D39" s="324"/>
      <c r="E39" s="324"/>
      <c r="F39" s="324"/>
      <c r="G39" s="324"/>
      <c r="H39" s="324"/>
      <c r="I39" s="324"/>
      <c r="J39" s="324"/>
      <c r="K39" s="324"/>
      <c r="L39" s="324"/>
      <c r="M39" s="5"/>
      <c r="N39" s="5"/>
    </row>
    <row r="40" spans="1:14" ht="12.95" customHeight="1">
      <c r="A40" s="4"/>
      <c r="B40" s="36"/>
      <c r="C40" s="34"/>
      <c r="D40" s="69"/>
      <c r="E40" s="69"/>
      <c r="F40" s="70"/>
      <c r="G40" s="70"/>
      <c r="H40" s="70"/>
      <c r="I40" s="70"/>
      <c r="J40" s="70"/>
      <c r="K40" s="70"/>
      <c r="L40" s="38"/>
      <c r="M40" s="5"/>
      <c r="N40" s="5"/>
    </row>
    <row r="41" spans="1:14" ht="12.95" customHeight="1">
      <c r="A41" s="4"/>
      <c r="B41" s="39"/>
      <c r="C41" s="40"/>
      <c r="D41" s="297" t="s">
        <v>24</v>
      </c>
      <c r="E41" s="71"/>
      <c r="F41" s="38"/>
      <c r="G41" s="38"/>
      <c r="H41" s="38"/>
      <c r="I41" s="38"/>
      <c r="J41" s="330" t="s">
        <v>44</v>
      </c>
      <c r="K41" s="331"/>
      <c r="L41" s="331"/>
      <c r="M41" s="72"/>
      <c r="N41" s="72"/>
    </row>
    <row r="42" spans="1:14" ht="12.95" customHeight="1">
      <c r="A42" s="4"/>
      <c r="B42" s="36"/>
      <c r="C42" s="34"/>
      <c r="D42" s="73"/>
      <c r="E42" s="73"/>
      <c r="F42" s="73"/>
      <c r="G42" s="73"/>
      <c r="H42" s="73"/>
      <c r="I42" s="73"/>
      <c r="J42" s="74"/>
      <c r="K42" s="75"/>
      <c r="L42" s="75"/>
      <c r="M42" s="5"/>
      <c r="N42" s="5"/>
    </row>
    <row r="43" spans="1:14" ht="12.95" customHeight="1">
      <c r="A43" s="4"/>
      <c r="B43" s="36"/>
      <c r="C43" s="34"/>
      <c r="D43" s="5"/>
      <c r="E43" s="5"/>
      <c r="F43" s="5"/>
      <c r="G43" s="5"/>
      <c r="H43" s="5"/>
      <c r="I43" s="5"/>
      <c r="J43" s="5"/>
      <c r="K43" s="32"/>
      <c r="L43" s="32"/>
      <c r="M43" s="5"/>
      <c r="N43" s="5"/>
    </row>
    <row r="44" spans="1:14" ht="12.95" customHeight="1">
      <c r="A44" s="4"/>
      <c r="B44" s="33">
        <f>B38+0.1</f>
        <v>2.5000000000000004</v>
      </c>
      <c r="C44" s="34"/>
      <c r="D44" s="336" t="s">
        <v>45</v>
      </c>
      <c r="E44" s="337"/>
      <c r="F44" s="337"/>
      <c r="G44" s="337"/>
      <c r="H44" s="337"/>
      <c r="I44" s="337"/>
      <c r="J44" s="337"/>
      <c r="K44" s="337"/>
      <c r="L44" s="76"/>
      <c r="M44" s="5"/>
      <c r="N44" s="5"/>
    </row>
    <row r="45" spans="1:14" ht="12.95" customHeight="1">
      <c r="A45" s="4"/>
      <c r="B45" s="36"/>
      <c r="C45" s="34"/>
      <c r="D45" s="337"/>
      <c r="E45" s="337"/>
      <c r="F45" s="337"/>
      <c r="G45" s="337"/>
      <c r="H45" s="337"/>
      <c r="I45" s="337"/>
      <c r="J45" s="337"/>
      <c r="K45" s="337"/>
      <c r="L45" s="76"/>
      <c r="M45" s="5"/>
      <c r="N45" s="5"/>
    </row>
    <row r="46" spans="1:14" ht="12.95" customHeight="1">
      <c r="A46" s="4"/>
      <c r="B46" s="36"/>
      <c r="C46" s="34"/>
      <c r="D46" s="337"/>
      <c r="E46" s="337"/>
      <c r="F46" s="337"/>
      <c r="G46" s="337"/>
      <c r="H46" s="337"/>
      <c r="I46" s="337"/>
      <c r="J46" s="337"/>
      <c r="K46" s="337"/>
      <c r="L46" s="76"/>
      <c r="M46" s="5"/>
      <c r="N46" s="5"/>
    </row>
    <row r="47" spans="1:14" ht="12.95" customHeight="1">
      <c r="A47" s="4"/>
      <c r="B47" s="36"/>
      <c r="C47" s="34"/>
      <c r="D47" s="37"/>
      <c r="E47" s="37"/>
      <c r="F47" s="38"/>
      <c r="G47" s="38"/>
      <c r="H47" s="38"/>
      <c r="I47" s="38"/>
      <c r="J47" s="37"/>
      <c r="K47" s="37"/>
      <c r="L47" s="37"/>
      <c r="M47" s="5"/>
      <c r="N47" s="5"/>
    </row>
    <row r="48" spans="1:14" ht="12.95" customHeight="1">
      <c r="A48" s="4"/>
      <c r="B48" s="39"/>
      <c r="C48" s="40"/>
      <c r="D48" s="297" t="s">
        <v>24</v>
      </c>
      <c r="E48" s="52"/>
      <c r="F48" s="41"/>
      <c r="G48" s="41"/>
      <c r="H48" s="41"/>
      <c r="I48" s="41"/>
      <c r="J48" s="330" t="s">
        <v>46</v>
      </c>
      <c r="K48" s="331"/>
      <c r="L48" s="331"/>
      <c r="M48" s="5"/>
      <c r="N48" s="5"/>
    </row>
    <row r="49" spans="1:14" ht="12.95" customHeight="1">
      <c r="A49" s="4"/>
      <c r="B49" s="36"/>
      <c r="C49" s="34"/>
      <c r="D49" s="41"/>
      <c r="E49" s="41"/>
      <c r="F49" s="41"/>
      <c r="G49" s="41"/>
      <c r="H49" s="41"/>
      <c r="I49" s="41"/>
      <c r="J49" s="41"/>
      <c r="K49" s="41"/>
      <c r="L49" s="41"/>
      <c r="M49" s="5"/>
      <c r="N49" s="5"/>
    </row>
    <row r="50" spans="1:14" ht="12.95" customHeight="1">
      <c r="A50" s="4"/>
      <c r="B50" s="33">
        <f>B44+0.1</f>
        <v>2.6000000000000005</v>
      </c>
      <c r="C50" s="38"/>
      <c r="D50" s="323" t="s">
        <v>47</v>
      </c>
      <c r="E50" s="324"/>
      <c r="F50" s="324"/>
      <c r="G50" s="324"/>
      <c r="H50" s="324"/>
      <c r="I50" s="324"/>
      <c r="J50" s="324"/>
      <c r="K50" s="324"/>
      <c r="L50" s="324"/>
      <c r="M50" s="5"/>
      <c r="N50" s="5"/>
    </row>
    <row r="51" spans="1:14" ht="12.95" customHeight="1">
      <c r="A51" s="4"/>
      <c r="B51" s="38"/>
      <c r="C51" s="38"/>
      <c r="D51" s="324"/>
      <c r="E51" s="324"/>
      <c r="F51" s="324"/>
      <c r="G51" s="324"/>
      <c r="H51" s="324"/>
      <c r="I51" s="324"/>
      <c r="J51" s="324"/>
      <c r="K51" s="324"/>
      <c r="L51" s="324"/>
      <c r="M51" s="5"/>
      <c r="N51" s="5"/>
    </row>
    <row r="52" spans="1:14" ht="12.95" customHeight="1">
      <c r="A52" s="4"/>
      <c r="B52" s="38"/>
      <c r="C52" s="38"/>
      <c r="D52" s="77"/>
      <c r="E52" s="77"/>
      <c r="F52" s="77"/>
      <c r="G52" s="77"/>
      <c r="H52" s="77"/>
      <c r="I52" s="77"/>
      <c r="J52" s="77"/>
      <c r="K52" s="77"/>
      <c r="L52" s="77"/>
      <c r="M52" s="5"/>
      <c r="N52" s="5"/>
    </row>
    <row r="53" spans="1:14" ht="12.95" customHeight="1">
      <c r="A53" s="4"/>
      <c r="B53" s="38"/>
      <c r="C53" s="38"/>
      <c r="D53" s="77"/>
      <c r="E53" s="5"/>
      <c r="F53" s="78"/>
      <c r="G53" s="78"/>
      <c r="H53" s="78"/>
      <c r="I53" s="79"/>
      <c r="J53" s="77"/>
      <c r="K53" s="5"/>
      <c r="L53" s="5"/>
      <c r="M53" s="5"/>
      <c r="N53" s="5"/>
    </row>
    <row r="54" spans="1:14" ht="12.95" customHeight="1">
      <c r="A54" s="4"/>
      <c r="B54" s="38"/>
      <c r="C54" s="38"/>
      <c r="D54" s="77"/>
      <c r="E54" s="5"/>
      <c r="F54" s="328" t="s">
        <v>48</v>
      </c>
      <c r="G54" s="328" t="s">
        <v>49</v>
      </c>
      <c r="H54" s="328" t="s">
        <v>50</v>
      </c>
      <c r="I54" s="328" t="s">
        <v>51</v>
      </c>
      <c r="J54" s="77"/>
      <c r="K54" s="5"/>
      <c r="L54" s="5"/>
      <c r="M54" s="5"/>
      <c r="N54" s="5"/>
    </row>
    <row r="55" spans="1:14" ht="12.95" customHeight="1">
      <c r="A55" s="4"/>
      <c r="B55" s="38"/>
      <c r="C55" s="38"/>
      <c r="D55" s="77"/>
      <c r="E55" s="5"/>
      <c r="F55" s="329"/>
      <c r="G55" s="329"/>
      <c r="H55" s="329"/>
      <c r="I55" s="329"/>
      <c r="J55" s="77"/>
      <c r="K55" s="5"/>
      <c r="L55" s="5"/>
      <c r="M55" s="5"/>
      <c r="N55" s="5"/>
    </row>
    <row r="56" spans="1:14" ht="12.95" customHeight="1">
      <c r="A56" s="4"/>
      <c r="B56" s="38"/>
      <c r="C56" s="38"/>
      <c r="D56" s="77"/>
      <c r="E56" s="5"/>
      <c r="F56" s="329"/>
      <c r="G56" s="329"/>
      <c r="H56" s="329"/>
      <c r="I56" s="329"/>
      <c r="J56" s="77"/>
      <c r="K56" s="5"/>
      <c r="L56" s="5"/>
      <c r="M56" s="5"/>
      <c r="N56" s="5"/>
    </row>
    <row r="57" spans="1:14" ht="12.95" customHeight="1">
      <c r="A57" s="4"/>
      <c r="B57" s="38"/>
      <c r="C57" s="38"/>
      <c r="D57" s="77"/>
      <c r="E57" s="5"/>
      <c r="F57" s="329"/>
      <c r="G57" s="329"/>
      <c r="H57" s="80" t="s">
        <v>52</v>
      </c>
      <c r="I57" s="80" t="s">
        <v>53</v>
      </c>
      <c r="J57" s="77"/>
      <c r="K57" s="5"/>
      <c r="L57" s="5"/>
      <c r="M57" s="5"/>
      <c r="N57" s="5"/>
    </row>
    <row r="58" spans="1:14" ht="12.95" customHeight="1">
      <c r="A58" s="4"/>
      <c r="B58" s="38"/>
      <c r="C58" s="38"/>
      <c r="D58" s="77"/>
      <c r="E58" s="5"/>
      <c r="F58" s="81" t="s">
        <v>54</v>
      </c>
      <c r="G58" s="81" t="s">
        <v>55</v>
      </c>
      <c r="H58" s="81" t="s">
        <v>56</v>
      </c>
      <c r="I58" s="81" t="s">
        <v>57</v>
      </c>
      <c r="J58" s="77"/>
      <c r="K58" s="5"/>
      <c r="L58" s="5"/>
      <c r="M58" s="5"/>
      <c r="N58" s="5"/>
    </row>
    <row r="59" spans="1:14" ht="12.95" customHeight="1">
      <c r="A59" s="4"/>
      <c r="B59" s="38"/>
      <c r="C59" s="38"/>
      <c r="D59" s="77"/>
      <c r="E59" s="5"/>
      <c r="F59" s="82" t="s">
        <v>58</v>
      </c>
      <c r="G59" s="234">
        <v>7.4300000000000005E-2</v>
      </c>
      <c r="H59" s="83">
        <v>0</v>
      </c>
      <c r="I59" s="83">
        <v>0</v>
      </c>
      <c r="J59" s="77"/>
      <c r="K59" s="5"/>
      <c r="L59" s="5"/>
      <c r="M59" s="5"/>
      <c r="N59" s="5"/>
    </row>
    <row r="60" spans="1:14" ht="12.95" customHeight="1">
      <c r="A60" s="4"/>
      <c r="B60" s="38"/>
      <c r="C60" s="38"/>
      <c r="D60" s="77"/>
      <c r="E60" s="5"/>
      <c r="F60" s="84" t="s">
        <v>59</v>
      </c>
      <c r="G60" s="86">
        <v>8.3000000000000004E-2</v>
      </c>
      <c r="H60" s="85">
        <v>0</v>
      </c>
      <c r="I60" s="85">
        <v>0</v>
      </c>
      <c r="J60" s="77"/>
      <c r="K60" s="5"/>
      <c r="L60" s="5"/>
      <c r="M60" s="5"/>
      <c r="N60" s="5"/>
    </row>
    <row r="61" spans="1:14" ht="12.95" customHeight="1">
      <c r="A61" s="4"/>
      <c r="B61" s="38"/>
      <c r="C61" s="38"/>
      <c r="D61" s="77"/>
      <c r="E61" s="5"/>
      <c r="F61" s="84" t="s">
        <v>60</v>
      </c>
      <c r="G61" s="86">
        <v>3.4000000000000002E-2</v>
      </c>
      <c r="H61" s="85">
        <v>0</v>
      </c>
      <c r="I61" s="85">
        <v>0</v>
      </c>
      <c r="J61" s="77"/>
      <c r="K61" s="5"/>
      <c r="L61" s="5"/>
      <c r="M61" s="5"/>
      <c r="N61" s="5"/>
    </row>
    <row r="62" spans="1:14" ht="12.95" customHeight="1">
      <c r="A62" s="4"/>
      <c r="B62" s="87"/>
      <c r="C62" s="36"/>
      <c r="D62" s="34"/>
      <c r="E62" s="5"/>
      <c r="F62" s="84" t="s">
        <v>61</v>
      </c>
      <c r="G62" s="86">
        <v>4.65E-2</v>
      </c>
      <c r="H62" s="86">
        <v>3.0700000000000002E-2</v>
      </c>
      <c r="I62" s="86">
        <v>3.7600000000000001E-2</v>
      </c>
      <c r="J62" s="88"/>
      <c r="K62" s="5"/>
      <c r="L62" s="5"/>
      <c r="M62" s="5"/>
      <c r="N62" s="5"/>
    </row>
    <row r="63" spans="1:14" ht="12.95" customHeight="1">
      <c r="A63" s="4"/>
      <c r="B63" s="87"/>
      <c r="C63" s="36"/>
      <c r="D63" s="34"/>
      <c r="E63" s="5"/>
      <c r="F63" s="84" t="s">
        <v>62</v>
      </c>
      <c r="G63" s="86">
        <v>7.9500000000000001E-2</v>
      </c>
      <c r="H63" s="86">
        <v>0.27010000000000001</v>
      </c>
      <c r="I63" s="86">
        <v>0.33129999999999998</v>
      </c>
      <c r="J63" s="89"/>
      <c r="K63" s="5"/>
      <c r="L63" s="5"/>
      <c r="M63" s="5"/>
      <c r="N63" s="5"/>
    </row>
    <row r="64" spans="1:14" ht="12.95" customHeight="1">
      <c r="A64" s="4"/>
      <c r="B64" s="87"/>
      <c r="C64" s="36"/>
      <c r="D64" s="34"/>
      <c r="E64" s="5"/>
      <c r="F64" s="84" t="s">
        <v>63</v>
      </c>
      <c r="G64" s="86">
        <v>0.1731</v>
      </c>
      <c r="H64" s="86">
        <v>0.78100000000000003</v>
      </c>
      <c r="I64" s="86">
        <v>0.21249999999999999</v>
      </c>
      <c r="J64" s="89"/>
      <c r="K64" s="5"/>
      <c r="L64" s="5"/>
      <c r="M64" s="5"/>
      <c r="N64" s="5"/>
    </row>
    <row r="65" spans="1:14" ht="12.95" customHeight="1">
      <c r="A65" s="4"/>
      <c r="B65" s="87"/>
      <c r="C65" s="36"/>
      <c r="D65" s="34"/>
      <c r="E65" s="5"/>
      <c r="F65" s="84" t="s">
        <v>64</v>
      </c>
      <c r="G65" s="86">
        <v>0.14829999999999999</v>
      </c>
      <c r="H65" s="86">
        <v>0.87139999999999995</v>
      </c>
      <c r="I65" s="86">
        <v>0.121</v>
      </c>
      <c r="J65" s="89"/>
      <c r="K65" s="5"/>
      <c r="L65" s="5"/>
      <c r="M65" s="5"/>
      <c r="N65" s="5"/>
    </row>
    <row r="66" spans="1:14" ht="12.95" customHeight="1">
      <c r="A66" s="4"/>
      <c r="B66" s="87"/>
      <c r="C66" s="36"/>
      <c r="D66" s="34"/>
      <c r="E66" s="5"/>
      <c r="F66" s="84" t="s">
        <v>65</v>
      </c>
      <c r="G66" s="86">
        <v>0.1211</v>
      </c>
      <c r="H66" s="86">
        <v>0.84689999999999999</v>
      </c>
      <c r="I66" s="86">
        <v>0.1048</v>
      </c>
      <c r="J66" s="89"/>
      <c r="K66" s="5"/>
      <c r="L66" s="5"/>
      <c r="M66" s="5"/>
      <c r="N66" s="5"/>
    </row>
    <row r="67" spans="1:14" ht="12.95" customHeight="1">
      <c r="A67" s="4"/>
      <c r="B67" s="87"/>
      <c r="C67" s="36"/>
      <c r="D67" s="34"/>
      <c r="E67" s="5"/>
      <c r="F67" s="84" t="s">
        <v>66</v>
      </c>
      <c r="G67" s="86">
        <v>0.1069</v>
      </c>
      <c r="H67" s="86">
        <v>0.76849999999999996</v>
      </c>
      <c r="I67" s="86">
        <v>8.0500000000000002E-2</v>
      </c>
      <c r="J67" s="89"/>
      <c r="K67" s="5"/>
      <c r="L67" s="5"/>
      <c r="M67" s="5"/>
      <c r="N67" s="5"/>
    </row>
    <row r="68" spans="1:14" ht="12.95" customHeight="1">
      <c r="A68" s="4"/>
      <c r="B68" s="87"/>
      <c r="C68" s="36"/>
      <c r="D68" s="34"/>
      <c r="E68" s="5"/>
      <c r="F68" s="84" t="s">
        <v>67</v>
      </c>
      <c r="G68" s="86">
        <v>7.3800000000000004E-2</v>
      </c>
      <c r="H68" s="86">
        <v>0.4849</v>
      </c>
      <c r="I68" s="86">
        <v>0.08</v>
      </c>
      <c r="J68" s="89"/>
      <c r="K68" s="5"/>
      <c r="L68" s="5"/>
      <c r="M68" s="5"/>
      <c r="N68" s="5"/>
    </row>
    <row r="69" spans="1:14" ht="12.95" customHeight="1">
      <c r="A69" s="4"/>
      <c r="B69" s="87"/>
      <c r="C69" s="36"/>
      <c r="D69" s="34"/>
      <c r="E69" s="5"/>
      <c r="F69" s="84" t="s">
        <v>68</v>
      </c>
      <c r="G69" s="86">
        <v>3.9300000000000002E-2</v>
      </c>
      <c r="H69" s="86">
        <v>0.22570000000000001</v>
      </c>
      <c r="I69" s="86">
        <v>8.7900000000000006E-2</v>
      </c>
      <c r="J69" s="90"/>
      <c r="K69" s="5"/>
      <c r="L69" s="5"/>
      <c r="M69" s="5"/>
      <c r="N69" s="5"/>
    </row>
    <row r="70" spans="1:14" ht="12.95" customHeight="1">
      <c r="A70" s="4"/>
      <c r="B70" s="87"/>
      <c r="C70" s="36"/>
      <c r="D70" s="91"/>
      <c r="E70" s="5"/>
      <c r="F70" s="92" t="s">
        <v>69</v>
      </c>
      <c r="G70" s="93">
        <v>2.0299999999999999E-2</v>
      </c>
      <c r="H70" s="93">
        <v>5.8400000000000001E-2</v>
      </c>
      <c r="I70" s="93">
        <v>4.7000000000000002E-3</v>
      </c>
      <c r="J70" s="90"/>
      <c r="K70" s="5"/>
      <c r="L70" s="5"/>
      <c r="M70" s="5"/>
      <c r="N70" s="5"/>
    </row>
    <row r="71" spans="1:14" ht="12.95" customHeight="1">
      <c r="A71" s="4"/>
      <c r="B71" s="38"/>
      <c r="C71" s="38"/>
      <c r="D71" s="51"/>
      <c r="E71" s="77"/>
      <c r="F71" s="94" t="s">
        <v>70</v>
      </c>
      <c r="G71" s="95">
        <v>1</v>
      </c>
      <c r="H71" s="96"/>
      <c r="I71" s="96"/>
      <c r="J71" s="51"/>
      <c r="K71" s="51"/>
      <c r="L71" s="51"/>
      <c r="M71" s="5"/>
      <c r="N71" s="5"/>
    </row>
    <row r="72" spans="1:14" ht="12.95" customHeight="1">
      <c r="A72" s="4"/>
      <c r="B72" s="38"/>
      <c r="C72" s="38"/>
      <c r="D72" s="51"/>
      <c r="E72" s="77"/>
      <c r="F72" s="97"/>
      <c r="G72" s="98"/>
      <c r="H72" s="99"/>
      <c r="I72" s="99"/>
      <c r="J72" s="51"/>
      <c r="K72" s="51"/>
      <c r="L72" s="51"/>
      <c r="M72" s="5"/>
      <c r="N72" s="5"/>
    </row>
    <row r="73" spans="1:14" ht="12.95" customHeight="1">
      <c r="A73" s="4"/>
      <c r="B73" s="39"/>
      <c r="C73" s="40"/>
      <c r="D73" s="297" t="s">
        <v>24</v>
      </c>
      <c r="E73" s="52"/>
      <c r="F73" s="100"/>
      <c r="G73" s="100"/>
      <c r="H73" s="100"/>
      <c r="I73" s="100"/>
      <c r="J73" s="330" t="s">
        <v>71</v>
      </c>
      <c r="K73" s="331"/>
      <c r="L73" s="331"/>
      <c r="M73" s="5"/>
      <c r="N73" s="5"/>
    </row>
    <row r="74" spans="1:14" ht="12.95" customHeight="1">
      <c r="A74" s="4"/>
      <c r="B74" s="38"/>
      <c r="C74" s="38"/>
      <c r="D74" s="101"/>
      <c r="E74" s="101"/>
      <c r="F74" s="5"/>
      <c r="G74" s="5"/>
      <c r="H74" s="5"/>
      <c r="I74" s="5"/>
      <c r="J74" s="5"/>
      <c r="K74" s="5"/>
      <c r="L74" s="5"/>
      <c r="M74" s="5"/>
      <c r="N74" s="5"/>
    </row>
    <row r="75" spans="1:14" ht="12.95" customHeight="1">
      <c r="A75" s="4"/>
      <c r="B75" s="33">
        <f>B50+0.1</f>
        <v>2.7000000000000006</v>
      </c>
      <c r="C75" s="38"/>
      <c r="D75" s="325" t="s">
        <v>72</v>
      </c>
      <c r="E75" s="326"/>
      <c r="F75" s="326"/>
      <c r="G75" s="326"/>
      <c r="H75" s="326"/>
      <c r="I75" s="326"/>
      <c r="J75" s="326"/>
      <c r="K75" s="326"/>
      <c r="L75" s="326"/>
      <c r="M75" s="5"/>
      <c r="N75" s="5"/>
    </row>
    <row r="76" spans="1:14" ht="12.95" customHeight="1">
      <c r="A76" s="4"/>
      <c r="C76" s="38"/>
      <c r="D76" s="326"/>
      <c r="E76" s="326"/>
      <c r="F76" s="326"/>
      <c r="G76" s="326"/>
      <c r="H76" s="326"/>
      <c r="I76" s="326"/>
      <c r="J76" s="326"/>
      <c r="K76" s="326"/>
      <c r="L76" s="326"/>
      <c r="M76" s="5"/>
      <c r="N76" s="5"/>
    </row>
    <row r="77" spans="1:14" ht="12.95" customHeight="1">
      <c r="A77" s="4"/>
      <c r="B77" s="38"/>
      <c r="C77" s="38"/>
      <c r="D77" s="327"/>
      <c r="E77" s="327"/>
      <c r="F77" s="327"/>
      <c r="G77" s="327"/>
      <c r="H77" s="327"/>
      <c r="I77" s="327"/>
      <c r="J77" s="327"/>
      <c r="K77" s="327"/>
      <c r="L77" s="327"/>
      <c r="M77" s="5"/>
      <c r="N77" s="5"/>
    </row>
    <row r="78" spans="1:14" ht="12.95" customHeight="1">
      <c r="A78" s="4"/>
      <c r="B78" s="38"/>
      <c r="C78" s="38"/>
      <c r="D78" s="103"/>
      <c r="E78" s="103"/>
      <c r="F78" s="102"/>
      <c r="G78" s="102"/>
      <c r="H78" s="102"/>
      <c r="I78" s="102"/>
      <c r="J78" s="9"/>
      <c r="K78" s="9"/>
      <c r="L78" s="9"/>
      <c r="M78" s="5"/>
      <c r="N78" s="5"/>
    </row>
    <row r="79" spans="1:14" ht="12.95" customHeight="1">
      <c r="A79" s="4"/>
      <c r="B79" s="39"/>
      <c r="C79" s="40"/>
      <c r="D79" s="297" t="s">
        <v>24</v>
      </c>
      <c r="E79" s="104"/>
      <c r="F79" s="105"/>
      <c r="G79" s="105"/>
      <c r="H79" s="105"/>
      <c r="I79" s="105"/>
      <c r="J79" s="330" t="s">
        <v>73</v>
      </c>
      <c r="K79" s="331"/>
      <c r="L79" s="331"/>
      <c r="M79" s="106"/>
      <c r="N79" s="106"/>
    </row>
    <row r="80" spans="1:14" ht="13.7" customHeight="1">
      <c r="A80" s="4"/>
      <c r="B80" s="38"/>
      <c r="C80" s="5"/>
      <c r="D80" s="5"/>
      <c r="E80" s="5"/>
      <c r="F80" s="5"/>
      <c r="G80" s="5"/>
      <c r="H80" s="5"/>
      <c r="I80" s="5"/>
      <c r="J80" s="5"/>
      <c r="K80" s="5"/>
      <c r="L80" s="5"/>
      <c r="M80" s="5"/>
      <c r="N80" s="5"/>
    </row>
    <row r="81" spans="1:14" s="304" customFormat="1" ht="17.45" customHeight="1">
      <c r="A81" s="5"/>
      <c r="B81" s="320" t="s">
        <v>22</v>
      </c>
      <c r="C81" s="320"/>
      <c r="D81" s="320"/>
      <c r="E81" s="320"/>
      <c r="F81" s="320"/>
      <c r="G81" s="322" t="s">
        <v>23</v>
      </c>
      <c r="H81" s="322"/>
      <c r="I81" s="322"/>
      <c r="J81" s="322"/>
      <c r="K81" s="322"/>
      <c r="L81" s="322"/>
      <c r="M81" s="5"/>
      <c r="N81" s="5"/>
    </row>
    <row r="82" spans="1:14" ht="13.7" customHeight="1">
      <c r="A82" s="4"/>
      <c r="B82" s="38"/>
      <c r="C82" s="5"/>
      <c r="D82" s="5"/>
      <c r="E82" s="5"/>
      <c r="F82" s="5"/>
      <c r="G82" s="5"/>
      <c r="H82" s="5"/>
      <c r="I82" s="5"/>
      <c r="J82" s="5"/>
      <c r="K82" s="5"/>
      <c r="L82" s="5"/>
      <c r="M82" s="5"/>
      <c r="N82" s="5"/>
    </row>
    <row r="83" spans="1:14" ht="13.7" customHeight="1">
      <c r="A83" s="4"/>
      <c r="B83" s="38"/>
      <c r="C83" s="5"/>
      <c r="D83" s="5"/>
      <c r="E83" s="5"/>
      <c r="F83" s="5"/>
      <c r="G83" s="5"/>
      <c r="H83" s="5"/>
      <c r="I83" s="5"/>
      <c r="J83" s="5"/>
      <c r="K83" s="5"/>
      <c r="L83" s="5"/>
      <c r="M83" s="5"/>
      <c r="N83" s="5"/>
    </row>
    <row r="84" spans="1:14" ht="13.7" customHeight="1">
      <c r="A84" s="4"/>
      <c r="B84" s="38"/>
      <c r="C84" s="5"/>
      <c r="D84" s="5"/>
      <c r="E84" s="5"/>
      <c r="F84" s="5"/>
      <c r="G84" s="5"/>
      <c r="H84" s="5"/>
      <c r="I84" s="5"/>
      <c r="J84" s="5"/>
      <c r="K84" s="5"/>
      <c r="L84" s="5"/>
      <c r="M84" s="5"/>
      <c r="N84" s="5"/>
    </row>
    <row r="85" spans="1:14" ht="13.7" customHeight="1">
      <c r="A85" s="4"/>
      <c r="B85" s="38"/>
      <c r="C85" s="5"/>
      <c r="D85" s="5"/>
      <c r="E85" s="5"/>
      <c r="F85" s="5"/>
      <c r="G85" s="5"/>
      <c r="H85" s="5"/>
      <c r="I85" s="5"/>
      <c r="J85" s="5"/>
      <c r="K85" s="5"/>
      <c r="L85" s="5"/>
      <c r="M85" s="5"/>
      <c r="N85" s="5"/>
    </row>
    <row r="86" spans="1:14" ht="13.7" customHeight="1">
      <c r="A86" s="4"/>
      <c r="B86" s="38"/>
      <c r="C86" s="5"/>
      <c r="D86" s="5"/>
      <c r="E86" s="5"/>
      <c r="F86" s="5"/>
      <c r="G86" s="5"/>
      <c r="H86" s="5"/>
      <c r="I86" s="5"/>
      <c r="J86" s="5"/>
      <c r="K86" s="5"/>
      <c r="L86" s="5"/>
      <c r="M86" s="5"/>
      <c r="N86" s="5"/>
    </row>
    <row r="87" spans="1:14" ht="13.7" customHeight="1">
      <c r="A87" s="4"/>
      <c r="B87" s="5"/>
      <c r="C87" s="5"/>
      <c r="D87" s="5"/>
      <c r="E87" s="5"/>
      <c r="F87" s="5"/>
      <c r="G87" s="5"/>
      <c r="H87" s="5"/>
      <c r="I87" s="5"/>
      <c r="J87" s="5"/>
      <c r="K87" s="5"/>
      <c r="L87" s="5"/>
      <c r="M87" s="5"/>
      <c r="N87" s="5"/>
    </row>
    <row r="88" spans="1:14" s="304" customFormat="1" ht="13.7" customHeight="1">
      <c r="A88" s="5"/>
      <c r="B88" s="87"/>
      <c r="C88" s="5"/>
      <c r="D88" s="5"/>
      <c r="E88" s="5"/>
      <c r="F88" s="5"/>
      <c r="G88" s="5"/>
      <c r="H88" s="5"/>
      <c r="I88" s="5"/>
      <c r="J88" s="5"/>
      <c r="K88" s="5"/>
      <c r="L88" s="5"/>
      <c r="M88" s="5"/>
      <c r="N88" s="5"/>
    </row>
  </sheetData>
  <mergeCells count="23">
    <mergeCell ref="B2:D2"/>
    <mergeCell ref="J11:L11"/>
    <mergeCell ref="J24:L24"/>
    <mergeCell ref="J36:L36"/>
    <mergeCell ref="J48:L48"/>
    <mergeCell ref="B6:L6"/>
    <mergeCell ref="J41:L41"/>
    <mergeCell ref="D26:L27"/>
    <mergeCell ref="D38:L39"/>
    <mergeCell ref="K4:L4"/>
    <mergeCell ref="D8:L9"/>
    <mergeCell ref="D13:L14"/>
    <mergeCell ref="D44:K46"/>
    <mergeCell ref="G81:L81"/>
    <mergeCell ref="D50:L51"/>
    <mergeCell ref="D75:L77"/>
    <mergeCell ref="F54:F57"/>
    <mergeCell ref="G54:G57"/>
    <mergeCell ref="J73:L73"/>
    <mergeCell ref="H54:H56"/>
    <mergeCell ref="I54:I56"/>
    <mergeCell ref="J79:L79"/>
    <mergeCell ref="B81:F81"/>
  </mergeCells>
  <hyperlinks>
    <hyperlink ref="K4" location="'Índice'!R1C1" display="Volver al índice" xr:uid="{00000000-0004-0000-0200-000000000000}"/>
    <hyperlink ref="D11" location="Índice!A1" display="Volver al índice" xr:uid="{00000000-0004-0000-0200-000001000000}"/>
    <hyperlink ref="J11" location="'Rta_2.1'!R1C1" display="Ir a respuesta 2.1" xr:uid="{00000000-0004-0000-0200-000002000000}"/>
    <hyperlink ref="D24" location="Índice!A1" display="Volver al índice" xr:uid="{00000000-0004-0000-0200-000003000000}"/>
    <hyperlink ref="J24" location="'Rta_2.2'!R1C1" display="Ir a respuesta 2.2" xr:uid="{00000000-0004-0000-0200-000004000000}"/>
    <hyperlink ref="D36" location="Índice!A1" display="Volver al índice" xr:uid="{00000000-0004-0000-0200-000005000000}"/>
    <hyperlink ref="J36" location="'Rta_2.3'!R1C1" display="Ir a respuesta 2.3" xr:uid="{00000000-0004-0000-0200-000006000000}"/>
    <hyperlink ref="D41" location="Índice!A1" display="Volver al índice" xr:uid="{00000000-0004-0000-0200-000007000000}"/>
    <hyperlink ref="J41" location="'Rta_2.4'!R1C1" display="Ir a respuesta 2.4" xr:uid="{00000000-0004-0000-0200-000008000000}"/>
    <hyperlink ref="D48" location="Índice!A1" display="Volver al índice" xr:uid="{00000000-0004-0000-0200-000009000000}"/>
    <hyperlink ref="J48" location="'Rta_2.5'!R1C1" display="Ir a respuesta 2.5" xr:uid="{00000000-0004-0000-0200-00000A000000}"/>
    <hyperlink ref="D73" location="Índice!A1" display="Volver al índice" xr:uid="{00000000-0004-0000-0200-00000B000000}"/>
    <hyperlink ref="J73" location="'Rta_2.6'!R1C1" display="Ir a respuesta 2.6" xr:uid="{00000000-0004-0000-0200-00000C000000}"/>
    <hyperlink ref="D79" location="Índice!A1" display="Volver al índice" xr:uid="{00000000-0004-0000-0200-00000D000000}"/>
    <hyperlink ref="J79" location="'Rta_2.7'!R1C1" display="Ir a respuesta 2.7" xr:uid="{00000000-0004-0000-0200-00000E000000}"/>
    <hyperlink ref="J11:L11" location="Rta_2.1!A1" display="Ir a respuesta 2.1" xr:uid="{807054CD-21B8-46A9-AD9D-031BF98EEE9C}"/>
    <hyperlink ref="J24:L24" location="Rta_2.2!A1" display="Ir a respuesta 2.2" xr:uid="{99BF3352-F75D-4D38-BB7F-CF030732F44B}"/>
    <hyperlink ref="J36:L36" location="Rta_2.3!A1" display="Ir a respuesta 2.3" xr:uid="{0488A405-E88B-490A-B22C-0894F9514257}"/>
    <hyperlink ref="J41:L41" location="Rta_2.4!A1" display="Ir a respuesta 2.4" xr:uid="{B8E79B2E-E376-4B09-8F35-C7AD1BA8A274}"/>
    <hyperlink ref="J48:L48" location="Rta_2.5!A1" display="Ir a respuesta 2.5" xr:uid="{4999DD18-E1F5-47A9-B2EE-2911915EB717}"/>
    <hyperlink ref="J73:L73" location="Rta_2.6!A1" display="Ir a respuesta 2.6" xr:uid="{07BE2F95-BFD0-43D4-99C4-38743B795E71}"/>
    <hyperlink ref="J79:L79" location="Rta_2.7!A1" display="Ir a respuesta 2.7" xr:uid="{F7021B01-287E-4089-A435-B855B595A8F2}"/>
    <hyperlink ref="K4:L4" location="Índice!A1" display="Volver al índice" xr:uid="{A5944F03-A7EB-4513-809F-5F0007190AAA}"/>
  </hyperlinks>
  <pageMargins left="0.75" right="0.75" top="1" bottom="1" header="0.5" footer="0.5"/>
  <pageSetup scale="78" orientation="portrait"/>
  <headerFooter>
    <oddFooter>&amp;R&amp;"Arial,Regular"&amp;10&amp;K000000Ejercicios</oddFooter>
  </headerFooter>
  <ignoredErrors>
    <ignoredError sqref="G29:H29"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8"/>
  <sheetViews>
    <sheetView showGridLines="0" zoomScaleNormal="100" workbookViewId="0">
      <selection activeCell="P21" sqref="P21"/>
    </sheetView>
  </sheetViews>
  <sheetFormatPr defaultColWidth="8.85546875" defaultRowHeight="12.75" customHeight="1"/>
  <cols>
    <col min="1" max="1" width="4.42578125" style="1" customWidth="1"/>
    <col min="2" max="2" width="7.42578125" style="1" customWidth="1"/>
    <col min="3" max="3" width="3" style="1" customWidth="1"/>
    <col min="4" max="6" width="12.42578125" style="1" customWidth="1"/>
    <col min="7" max="7" width="10.42578125" style="1" customWidth="1"/>
    <col min="8" max="8" width="16.42578125" style="1" customWidth="1"/>
    <col min="9" max="9" width="14.140625" style="1" customWidth="1"/>
    <col min="10" max="10" width="15.5703125" style="1" customWidth="1"/>
    <col min="11" max="11" width="3.5703125" style="1" customWidth="1"/>
    <col min="12" max="12" width="8.85546875" style="1" customWidth="1"/>
    <col min="13" max="13" width="15.85546875" style="304" customWidth="1"/>
    <col min="14" max="14" width="8.85546875" style="1" customWidth="1"/>
    <col min="15" max="16384" width="8.85546875" style="1"/>
  </cols>
  <sheetData>
    <row r="1" spans="1:13" ht="12.75" customHeight="1">
      <c r="A1" s="107"/>
      <c r="B1" s="108"/>
      <c r="C1" s="108"/>
      <c r="D1" s="108"/>
      <c r="E1" s="108"/>
      <c r="F1" s="108"/>
      <c r="G1" s="108"/>
      <c r="H1" s="108"/>
      <c r="I1" s="108"/>
      <c r="J1" s="108"/>
      <c r="K1" s="108"/>
      <c r="L1" s="3"/>
      <c r="M1" s="5"/>
    </row>
    <row r="2" spans="1:13" ht="12.75" customHeight="1">
      <c r="A2" s="109"/>
      <c r="B2" s="110"/>
      <c r="C2" s="5"/>
      <c r="D2" s="5"/>
      <c r="E2" s="5"/>
      <c r="F2" s="5"/>
      <c r="G2" s="5"/>
      <c r="H2" s="111"/>
      <c r="I2" s="111"/>
      <c r="J2" s="5"/>
      <c r="K2" s="6" t="s">
        <v>0</v>
      </c>
      <c r="L2" s="111"/>
      <c r="M2" s="5"/>
    </row>
    <row r="3" spans="1:13" ht="12.75" customHeight="1">
      <c r="A3" s="109"/>
      <c r="B3" s="110"/>
      <c r="C3" s="110"/>
      <c r="D3" s="110"/>
      <c r="E3" s="110"/>
      <c r="F3" s="110"/>
      <c r="G3" s="110"/>
      <c r="H3" s="110"/>
      <c r="I3" s="110"/>
      <c r="J3" s="111"/>
      <c r="K3" s="111"/>
      <c r="L3" s="111"/>
      <c r="M3" s="5"/>
    </row>
    <row r="4" spans="1:13" ht="12.75" customHeight="1">
      <c r="A4" s="109"/>
      <c r="B4" s="300" t="s">
        <v>74</v>
      </c>
      <c r="C4" s="112"/>
      <c r="D4" s="112"/>
      <c r="E4" s="112"/>
      <c r="F4" s="112"/>
      <c r="G4" s="112"/>
      <c r="H4" s="110"/>
      <c r="I4" s="110"/>
      <c r="J4" s="5"/>
      <c r="K4" s="299" t="s">
        <v>24</v>
      </c>
      <c r="L4" s="111"/>
      <c r="M4" s="5"/>
    </row>
    <row r="5" spans="1:13" ht="12.75" customHeight="1">
      <c r="A5" s="4"/>
      <c r="B5" s="5"/>
      <c r="C5" s="5"/>
      <c r="D5" s="5"/>
      <c r="E5" s="5"/>
      <c r="F5" s="5"/>
      <c r="G5" s="5"/>
      <c r="H5" s="5"/>
      <c r="I5" s="5"/>
      <c r="J5" s="5"/>
      <c r="K5" s="5"/>
      <c r="L5" s="5"/>
      <c r="M5" s="5"/>
    </row>
    <row r="6" spans="1:13" ht="18.75" customHeight="1">
      <c r="A6" s="113"/>
      <c r="B6" s="320" t="s">
        <v>75</v>
      </c>
      <c r="C6" s="320"/>
      <c r="D6" s="320"/>
      <c r="E6" s="320"/>
      <c r="F6" s="320"/>
      <c r="G6" s="338"/>
      <c r="H6" s="338"/>
      <c r="I6" s="338"/>
      <c r="J6" s="338"/>
      <c r="K6" s="338"/>
      <c r="L6" s="5"/>
      <c r="M6" s="5"/>
    </row>
    <row r="7" spans="1:13" ht="18.75" customHeight="1">
      <c r="A7" s="113"/>
      <c r="B7" s="114"/>
      <c r="C7" s="114"/>
      <c r="D7" s="114"/>
      <c r="E7" s="114"/>
      <c r="F7" s="114"/>
      <c r="G7" s="115"/>
      <c r="H7" s="115"/>
      <c r="I7" s="115"/>
      <c r="J7" s="115"/>
      <c r="K7" s="115"/>
      <c r="L7" s="5"/>
      <c r="M7" s="5"/>
    </row>
    <row r="8" spans="1:13" ht="12.75" customHeight="1">
      <c r="A8" s="113"/>
      <c r="B8" s="116">
        <v>2.1</v>
      </c>
      <c r="C8" s="44"/>
      <c r="D8" s="336" t="s">
        <v>26</v>
      </c>
      <c r="E8" s="336"/>
      <c r="F8" s="336"/>
      <c r="G8" s="336"/>
      <c r="H8" s="336"/>
      <c r="I8" s="336"/>
      <c r="J8" s="336"/>
      <c r="K8" s="336"/>
      <c r="L8" s="76"/>
      <c r="M8" s="5"/>
    </row>
    <row r="9" spans="1:13" ht="12.75" customHeight="1">
      <c r="A9" s="113"/>
      <c r="B9" s="44"/>
      <c r="C9" s="44"/>
      <c r="D9" s="336"/>
      <c r="E9" s="336"/>
      <c r="F9" s="336"/>
      <c r="G9" s="336"/>
      <c r="H9" s="336"/>
      <c r="I9" s="336"/>
      <c r="J9" s="336"/>
      <c r="K9" s="336"/>
      <c r="L9" s="76"/>
      <c r="M9" s="5"/>
    </row>
    <row r="10" spans="1:13" ht="18.75" customHeight="1">
      <c r="A10" s="113"/>
      <c r="B10" s="44"/>
      <c r="C10" s="44"/>
      <c r="D10" s="336"/>
      <c r="E10" s="336"/>
      <c r="F10" s="336"/>
      <c r="G10" s="336"/>
      <c r="H10" s="336"/>
      <c r="I10" s="336"/>
      <c r="J10" s="336"/>
      <c r="K10" s="336"/>
      <c r="L10" s="5"/>
      <c r="M10" s="5"/>
    </row>
    <row r="11" spans="1:13" ht="18.75" customHeight="1">
      <c r="A11" s="113"/>
      <c r="B11" s="320" t="s">
        <v>76</v>
      </c>
      <c r="C11" s="320"/>
      <c r="D11" s="320"/>
      <c r="E11" s="320"/>
      <c r="F11" s="320"/>
      <c r="G11" s="320"/>
      <c r="H11" s="320"/>
      <c r="I11" s="320"/>
      <c r="J11" s="320"/>
      <c r="K11" s="320"/>
      <c r="L11" s="5"/>
      <c r="M11" s="5"/>
    </row>
    <row r="12" spans="1:13" ht="12.75" customHeight="1">
      <c r="A12" s="4"/>
      <c r="B12" s="5"/>
      <c r="C12" s="5"/>
      <c r="D12" s="5"/>
      <c r="E12" s="5"/>
      <c r="F12" s="5"/>
      <c r="G12" s="5"/>
      <c r="H12" s="5"/>
      <c r="I12" s="5"/>
      <c r="J12" s="5"/>
      <c r="K12" s="5"/>
      <c r="L12" s="5"/>
      <c r="M12" s="5"/>
    </row>
    <row r="13" spans="1:13" ht="12.75" customHeight="1">
      <c r="A13" s="4"/>
      <c r="B13" s="44"/>
      <c r="C13" s="5"/>
      <c r="D13" s="5"/>
      <c r="E13" s="5"/>
      <c r="F13" s="5"/>
      <c r="G13" s="117" t="s">
        <v>77</v>
      </c>
      <c r="H13" s="5"/>
      <c r="I13" s="5"/>
      <c r="J13" s="5"/>
      <c r="K13" s="5"/>
      <c r="L13" s="5"/>
      <c r="M13" s="5"/>
    </row>
    <row r="14" spans="1:13" ht="12.75" customHeight="1">
      <c r="A14" s="4"/>
      <c r="B14" s="5"/>
      <c r="C14" s="5"/>
      <c r="D14" s="5"/>
      <c r="E14" s="5"/>
      <c r="F14" s="5"/>
      <c r="G14" s="5"/>
      <c r="H14" s="5"/>
      <c r="I14" s="5"/>
      <c r="J14" s="5"/>
      <c r="K14" s="5"/>
      <c r="L14" s="5"/>
      <c r="M14" s="5"/>
    </row>
    <row r="15" spans="1:13" ht="12.75" customHeight="1">
      <c r="A15" s="4"/>
      <c r="B15" s="5"/>
      <c r="C15" s="5"/>
      <c r="D15" s="5"/>
      <c r="E15" s="5"/>
      <c r="F15" s="5"/>
      <c r="G15" s="44"/>
      <c r="H15" s="44"/>
      <c r="I15" s="44"/>
      <c r="J15" s="5"/>
      <c r="K15" s="5"/>
      <c r="L15" s="5"/>
      <c r="M15" s="5"/>
    </row>
    <row r="16" spans="1:13" ht="12.75" customHeight="1">
      <c r="A16" s="4"/>
      <c r="B16" s="5"/>
      <c r="C16" s="5"/>
      <c r="D16" s="5"/>
      <c r="E16" s="5"/>
      <c r="F16" s="5"/>
      <c r="G16" s="118"/>
      <c r="H16" s="44"/>
      <c r="I16" s="45"/>
      <c r="J16" s="5"/>
      <c r="K16" s="5"/>
      <c r="L16" s="5"/>
      <c r="M16" s="5"/>
    </row>
    <row r="17" spans="1:13" ht="13.5" customHeight="1">
      <c r="A17" s="4"/>
      <c r="B17" s="5"/>
      <c r="C17" s="5"/>
      <c r="D17" s="5"/>
      <c r="E17" s="5"/>
      <c r="F17" s="5"/>
      <c r="G17" s="119"/>
      <c r="H17" s="47"/>
      <c r="I17" s="47"/>
      <c r="J17" s="5"/>
      <c r="K17" s="120"/>
      <c r="L17" s="5"/>
      <c r="M17" s="5"/>
    </row>
    <row r="18" spans="1:13" ht="13.5" customHeight="1">
      <c r="A18" s="4"/>
      <c r="B18" s="5"/>
      <c r="C18" s="5"/>
      <c r="D18" s="5"/>
      <c r="E18" s="5"/>
      <c r="F18" s="5"/>
      <c r="G18" s="119"/>
      <c r="H18" s="47"/>
      <c r="I18" s="47"/>
      <c r="J18" s="5"/>
      <c r="K18" s="120"/>
      <c r="L18" s="5"/>
      <c r="M18" s="5"/>
    </row>
    <row r="19" spans="1:13" ht="15.75" customHeight="1">
      <c r="A19" s="4"/>
      <c r="B19" s="320" t="s">
        <v>22</v>
      </c>
      <c r="C19" s="320"/>
      <c r="D19" s="320"/>
      <c r="E19" s="320"/>
      <c r="F19" s="320"/>
      <c r="G19" s="322" t="s">
        <v>23</v>
      </c>
      <c r="H19" s="339"/>
      <c r="I19" s="339"/>
      <c r="J19" s="339"/>
      <c r="K19" s="339"/>
      <c r="L19" s="121"/>
      <c r="M19" s="121"/>
    </row>
    <row r="20" spans="1:13" ht="12.75" customHeight="1">
      <c r="A20" s="4"/>
      <c r="B20" s="5"/>
      <c r="C20" s="5"/>
      <c r="D20" s="5"/>
      <c r="E20" s="5"/>
      <c r="F20" s="5"/>
      <c r="G20" s="5"/>
      <c r="H20" s="5"/>
      <c r="I20" s="5"/>
      <c r="J20" s="5"/>
      <c r="K20" s="5"/>
      <c r="L20" s="5"/>
      <c r="M20" s="5"/>
    </row>
    <row r="21" spans="1:13" ht="12.75" customHeight="1">
      <c r="A21" s="4"/>
      <c r="B21" s="5"/>
      <c r="C21" s="5"/>
      <c r="D21" s="5"/>
      <c r="E21" s="5"/>
      <c r="F21" s="5"/>
      <c r="G21" s="5"/>
      <c r="H21" s="5"/>
      <c r="I21" s="5"/>
      <c r="J21" s="5"/>
      <c r="K21" s="5"/>
      <c r="L21" s="5"/>
      <c r="M21" s="5"/>
    </row>
    <row r="22" spans="1:13" ht="12.75" customHeight="1">
      <c r="A22" s="4"/>
      <c r="B22" s="5"/>
      <c r="C22" s="5"/>
      <c r="D22" s="5"/>
      <c r="E22" s="5"/>
      <c r="F22" s="5"/>
      <c r="G22" s="5"/>
      <c r="H22" s="5"/>
      <c r="I22" s="120"/>
      <c r="J22" s="122"/>
      <c r="K22" s="5"/>
      <c r="L22" s="5"/>
      <c r="M22" s="5"/>
    </row>
    <row r="23" spans="1:13" ht="12.75" customHeight="1">
      <c r="A23" s="4"/>
      <c r="B23" s="5"/>
      <c r="C23" s="122"/>
      <c r="D23" s="122"/>
      <c r="E23" s="122"/>
      <c r="F23" s="122"/>
      <c r="G23" s="5"/>
      <c r="H23" s="123"/>
      <c r="I23" s="5"/>
      <c r="J23" s="5"/>
      <c r="K23" s="5"/>
      <c r="L23" s="5"/>
      <c r="M23" s="5"/>
    </row>
    <row r="24" spans="1:13" ht="12.75" customHeight="1">
      <c r="A24" s="4"/>
      <c r="B24" s="5"/>
      <c r="C24" s="87"/>
      <c r="D24" s="87"/>
      <c r="E24" s="87"/>
      <c r="F24" s="87"/>
      <c r="G24" s="5"/>
      <c r="H24" s="122"/>
      <c r="I24" s="5"/>
      <c r="J24" s="5"/>
      <c r="K24" s="5"/>
      <c r="L24" s="5"/>
      <c r="M24" s="5"/>
    </row>
    <row r="25" spans="1:13" ht="12.75" customHeight="1">
      <c r="A25" s="4"/>
      <c r="B25" s="5"/>
      <c r="C25" s="87"/>
      <c r="D25" s="87"/>
      <c r="E25" s="87"/>
      <c r="F25" s="87"/>
      <c r="G25" s="5"/>
      <c r="H25" s="122"/>
      <c r="I25" s="5"/>
      <c r="J25" s="5"/>
      <c r="K25" s="5"/>
      <c r="L25" s="5"/>
      <c r="M25" s="5"/>
    </row>
    <row r="26" spans="1:13" ht="12.75" customHeight="1">
      <c r="A26" s="4"/>
      <c r="B26" s="5"/>
      <c r="C26" s="87"/>
      <c r="D26" s="87"/>
      <c r="E26" s="87"/>
      <c r="F26" s="87"/>
      <c r="G26" s="5"/>
      <c r="H26" s="122"/>
      <c r="I26" s="5"/>
      <c r="J26" s="5"/>
      <c r="K26" s="5"/>
      <c r="L26" s="5"/>
      <c r="M26" s="5"/>
    </row>
    <row r="27" spans="1:13" ht="12.75" customHeight="1">
      <c r="A27" s="4"/>
      <c r="B27" s="5"/>
      <c r="C27" s="87"/>
      <c r="D27" s="87"/>
      <c r="E27" s="87"/>
      <c r="F27" s="87"/>
      <c r="G27" s="5"/>
      <c r="H27" s="122"/>
      <c r="I27" s="5"/>
      <c r="J27" s="5"/>
      <c r="K27" s="5"/>
      <c r="L27" s="5"/>
      <c r="M27" s="5"/>
    </row>
    <row r="28" spans="1:13" ht="12.75" customHeight="1">
      <c r="A28" s="4"/>
      <c r="B28" s="5"/>
      <c r="C28" s="87"/>
      <c r="D28" s="87"/>
      <c r="E28" s="87"/>
      <c r="F28" s="87"/>
      <c r="G28" s="5"/>
      <c r="H28" s="122"/>
      <c r="I28" s="5"/>
      <c r="J28" s="5"/>
      <c r="K28" s="5"/>
      <c r="L28" s="5"/>
      <c r="M28" s="5"/>
    </row>
    <row r="29" spans="1:13" ht="12.75" customHeight="1">
      <c r="A29" s="4"/>
      <c r="B29" s="5"/>
      <c r="C29" s="5"/>
      <c r="D29" s="5"/>
      <c r="E29" s="5"/>
      <c r="F29" s="5"/>
      <c r="G29" s="124"/>
      <c r="H29" s="5"/>
      <c r="I29" s="5"/>
      <c r="J29" s="5"/>
      <c r="K29" s="5"/>
      <c r="L29" s="5"/>
      <c r="M29" s="5"/>
    </row>
    <row r="30" spans="1:13" ht="12.75" customHeight="1">
      <c r="A30" s="4"/>
      <c r="B30" s="5"/>
      <c r="C30" s="5"/>
      <c r="D30" s="5"/>
      <c r="E30" s="5"/>
      <c r="F30" s="5"/>
      <c r="G30" s="5"/>
      <c r="H30" s="5"/>
      <c r="I30" s="5"/>
      <c r="J30" s="5"/>
      <c r="K30" s="5"/>
      <c r="L30" s="5"/>
      <c r="M30" s="5"/>
    </row>
    <row r="31" spans="1:13" ht="12.75" customHeight="1">
      <c r="A31" s="4"/>
      <c r="B31" s="5"/>
      <c r="C31" s="5"/>
      <c r="D31" s="5"/>
      <c r="E31" s="5"/>
      <c r="F31" s="5"/>
      <c r="G31" s="5"/>
      <c r="H31" s="5"/>
      <c r="I31" s="5"/>
      <c r="J31" s="5"/>
      <c r="K31" s="5"/>
      <c r="L31" s="5"/>
      <c r="M31" s="5"/>
    </row>
    <row r="32" spans="1:13" ht="12.75" customHeight="1">
      <c r="A32" s="4"/>
      <c r="B32" s="5"/>
      <c r="C32" s="5"/>
      <c r="D32" s="5"/>
      <c r="E32" s="5"/>
      <c r="F32" s="5"/>
      <c r="G32" s="5"/>
      <c r="H32" s="5"/>
      <c r="I32" s="5"/>
      <c r="J32" s="5"/>
      <c r="K32" s="5"/>
      <c r="L32" s="5"/>
      <c r="M32" s="5"/>
    </row>
    <row r="33" spans="1:13" ht="12.75" customHeight="1">
      <c r="A33" s="4"/>
      <c r="B33" s="5"/>
      <c r="C33" s="5"/>
      <c r="D33" s="5"/>
      <c r="E33" s="5"/>
      <c r="F33" s="5"/>
      <c r="G33" s="5"/>
      <c r="H33" s="5"/>
      <c r="I33" s="5"/>
      <c r="J33" s="5"/>
      <c r="K33" s="5"/>
      <c r="L33" s="5"/>
      <c r="M33" s="5"/>
    </row>
    <row r="34" spans="1:13" ht="12.75" customHeight="1">
      <c r="A34" s="4"/>
      <c r="B34" s="5"/>
      <c r="C34" s="5"/>
      <c r="D34" s="5"/>
      <c r="E34" s="5"/>
      <c r="F34" s="5"/>
      <c r="G34" s="5"/>
      <c r="H34" s="5"/>
      <c r="I34" s="5"/>
      <c r="J34" s="5"/>
      <c r="K34" s="5"/>
      <c r="L34" s="5"/>
      <c r="M34" s="5"/>
    </row>
    <row r="35" spans="1:13" ht="12.75" customHeight="1">
      <c r="A35" s="4"/>
      <c r="B35" s="5"/>
      <c r="C35" s="5"/>
      <c r="D35" s="5"/>
      <c r="E35" s="5"/>
      <c r="F35" s="5"/>
      <c r="G35" s="5"/>
      <c r="H35" s="5"/>
      <c r="I35" s="5"/>
      <c r="J35" s="5"/>
      <c r="K35" s="5"/>
      <c r="L35" s="5"/>
      <c r="M35" s="5"/>
    </row>
    <row r="36" spans="1:13" ht="12.75" customHeight="1">
      <c r="A36" s="4"/>
      <c r="B36" s="5"/>
      <c r="C36" s="5"/>
      <c r="D36" s="5"/>
      <c r="E36" s="5"/>
      <c r="F36" s="5"/>
      <c r="G36" s="5"/>
      <c r="H36" s="5"/>
      <c r="I36" s="5"/>
      <c r="J36" s="5"/>
      <c r="K36" s="5"/>
      <c r="L36" s="5"/>
      <c r="M36" s="5"/>
    </row>
    <row r="37" spans="1:13" ht="12.75" customHeight="1">
      <c r="A37" s="4"/>
      <c r="B37" s="5"/>
      <c r="C37" s="5"/>
      <c r="D37" s="5"/>
      <c r="E37" s="5"/>
      <c r="F37" s="5"/>
      <c r="G37" s="5"/>
      <c r="H37" s="5"/>
      <c r="I37" s="5"/>
      <c r="J37" s="5"/>
      <c r="K37" s="5"/>
      <c r="L37" s="5"/>
      <c r="M37" s="5"/>
    </row>
    <row r="38" spans="1:13" s="304" customFormat="1" ht="12.75" customHeight="1">
      <c r="A38" s="5"/>
      <c r="B38" s="5"/>
      <c r="C38" s="5"/>
      <c r="D38" s="5"/>
      <c r="E38" s="5"/>
      <c r="F38" s="5"/>
      <c r="G38" s="5"/>
      <c r="H38" s="5"/>
      <c r="I38" s="5"/>
      <c r="J38" s="5"/>
      <c r="K38" s="5"/>
      <c r="L38" s="5"/>
      <c r="M38" s="5"/>
    </row>
  </sheetData>
  <mergeCells count="6">
    <mergeCell ref="B6:F6"/>
    <mergeCell ref="G6:K6"/>
    <mergeCell ref="G19:K19"/>
    <mergeCell ref="B19:F19"/>
    <mergeCell ref="D8:K10"/>
    <mergeCell ref="B11:K11"/>
  </mergeCells>
  <hyperlinks>
    <hyperlink ref="B4" location="Ejercicios!A1" display="Volver a ejercicios" xr:uid="{00000000-0004-0000-0300-000000000000}"/>
    <hyperlink ref="K4" location="Índice!A1" display="Volver al índice" xr:uid="{00000000-0004-0000-0300-000001000000}"/>
  </hyperlinks>
  <pageMargins left="0.75" right="0.75" top="1" bottom="1" header="0.5" footer="0.5"/>
  <pageSetup orientation="landscape"/>
  <headerFooter>
    <oddFooter>&amp;R&amp;"Arial,Regular"&amp;10&amp;K000000Rta_2.1</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73"/>
  <sheetViews>
    <sheetView showGridLines="0" topLeftCell="A22" zoomScale="97" zoomScaleNormal="145" workbookViewId="0">
      <selection activeCell="O48" sqref="O48"/>
    </sheetView>
  </sheetViews>
  <sheetFormatPr defaultColWidth="8.85546875" defaultRowHeight="12.75" customHeight="1"/>
  <cols>
    <col min="1" max="1" width="4.42578125" style="1" customWidth="1"/>
    <col min="2" max="2" width="5.140625" style="1" customWidth="1"/>
    <col min="3" max="3" width="2.85546875" style="1" customWidth="1"/>
    <col min="4" max="4" width="10.42578125" style="1" customWidth="1"/>
    <col min="5" max="5" width="16.42578125" style="1" customWidth="1"/>
    <col min="6" max="6" width="14.140625" style="1" customWidth="1"/>
    <col min="7" max="7" width="15.5703125" style="1" customWidth="1"/>
    <col min="8" max="8" width="3.5703125" style="1" customWidth="1"/>
    <col min="9" max="11" width="8.85546875" style="1" customWidth="1"/>
    <col min="12" max="12" width="23" style="304" customWidth="1"/>
    <col min="13" max="13" width="8.85546875" style="1" customWidth="1"/>
    <col min="14" max="16384" width="8.85546875" style="1"/>
  </cols>
  <sheetData>
    <row r="1" spans="1:12" ht="12.75" customHeight="1">
      <c r="A1" s="107"/>
      <c r="B1" s="108"/>
      <c r="C1" s="108"/>
      <c r="D1" s="108"/>
      <c r="E1" s="108"/>
      <c r="F1" s="108"/>
      <c r="G1" s="108"/>
      <c r="H1" s="108"/>
      <c r="I1" s="108"/>
      <c r="J1" s="108"/>
      <c r="K1" s="108"/>
      <c r="L1" s="5"/>
    </row>
    <row r="2" spans="1:12" ht="12.75" customHeight="1">
      <c r="A2" s="109"/>
      <c r="B2" s="110"/>
      <c r="C2" s="5"/>
      <c r="D2" s="5"/>
      <c r="E2" s="5"/>
      <c r="F2" s="5"/>
      <c r="G2" s="5"/>
      <c r="H2" s="111"/>
      <c r="I2" s="111"/>
      <c r="J2" s="5"/>
      <c r="K2" s="6" t="s">
        <v>0</v>
      </c>
      <c r="L2" s="111"/>
    </row>
    <row r="3" spans="1:12" ht="12.75" customHeight="1">
      <c r="A3" s="109"/>
      <c r="B3" s="110"/>
      <c r="C3" s="110"/>
      <c r="D3" s="110"/>
      <c r="E3" s="110"/>
      <c r="F3" s="110"/>
      <c r="G3" s="110"/>
      <c r="H3" s="110"/>
      <c r="I3" s="110"/>
      <c r="J3" s="111"/>
      <c r="K3" s="111"/>
      <c r="L3" s="111"/>
    </row>
    <row r="4" spans="1:12" ht="12.75" customHeight="1">
      <c r="A4" s="109"/>
      <c r="B4" s="300" t="s">
        <v>74</v>
      </c>
      <c r="C4" s="112"/>
      <c r="D4" s="112"/>
      <c r="E4" s="112"/>
      <c r="F4" s="112"/>
      <c r="G4" s="112"/>
      <c r="H4" s="110"/>
      <c r="I4" s="110"/>
      <c r="J4" s="5"/>
      <c r="K4" s="299" t="s">
        <v>24</v>
      </c>
      <c r="L4" s="111"/>
    </row>
    <row r="5" spans="1:12" ht="12.75" customHeight="1">
      <c r="A5" s="4"/>
      <c r="B5" s="5"/>
      <c r="C5" s="5"/>
      <c r="D5" s="5"/>
      <c r="E5" s="5"/>
      <c r="F5" s="5"/>
      <c r="G5" s="5"/>
      <c r="H5" s="5"/>
      <c r="I5" s="5"/>
      <c r="J5" s="5"/>
      <c r="K5" s="5"/>
      <c r="L5" s="5"/>
    </row>
    <row r="6" spans="1:12" ht="18.75" customHeight="1">
      <c r="A6" s="113"/>
      <c r="B6" s="320" t="s">
        <v>75</v>
      </c>
      <c r="C6" s="320"/>
      <c r="D6" s="320"/>
      <c r="E6" s="320"/>
      <c r="F6" s="320"/>
      <c r="G6" s="338"/>
      <c r="H6" s="338"/>
      <c r="I6" s="338"/>
      <c r="J6" s="338"/>
      <c r="K6" s="338"/>
      <c r="L6" s="5"/>
    </row>
    <row r="7" spans="1:12" ht="18.75" customHeight="1">
      <c r="A7" s="113"/>
      <c r="B7" s="114"/>
      <c r="C7" s="114"/>
      <c r="D7" s="114"/>
      <c r="E7" s="114"/>
      <c r="F7" s="114"/>
      <c r="G7" s="115"/>
      <c r="H7" s="115"/>
      <c r="I7" s="115"/>
      <c r="J7" s="115"/>
      <c r="K7" s="115"/>
      <c r="L7" s="5"/>
    </row>
    <row r="8" spans="1:12" ht="12.75" customHeight="1">
      <c r="A8" s="113"/>
      <c r="B8" s="116">
        <v>2.2000000000000002</v>
      </c>
      <c r="C8" s="44"/>
      <c r="D8" s="336" t="s">
        <v>28</v>
      </c>
      <c r="E8" s="337"/>
      <c r="F8" s="337"/>
      <c r="G8" s="337"/>
      <c r="H8" s="337"/>
      <c r="I8" s="337"/>
      <c r="J8" s="337"/>
      <c r="K8" s="337"/>
      <c r="L8" s="76"/>
    </row>
    <row r="9" spans="1:12" ht="12.75" customHeight="1">
      <c r="A9" s="113"/>
      <c r="B9" s="44"/>
      <c r="C9" s="44"/>
      <c r="D9" s="337"/>
      <c r="E9" s="337"/>
      <c r="F9" s="337"/>
      <c r="G9" s="337"/>
      <c r="H9" s="337"/>
      <c r="I9" s="337"/>
      <c r="J9" s="337"/>
      <c r="K9" s="337"/>
      <c r="L9" s="76"/>
    </row>
    <row r="10" spans="1:12" ht="18.75" customHeight="1">
      <c r="A10" s="113"/>
      <c r="B10" s="44"/>
      <c r="C10" s="44"/>
      <c r="D10" s="337"/>
      <c r="E10" s="337"/>
      <c r="F10" s="337"/>
      <c r="G10" s="337"/>
      <c r="H10" s="337"/>
      <c r="I10" s="337"/>
      <c r="J10" s="337"/>
      <c r="K10" s="337"/>
      <c r="L10" s="5"/>
    </row>
    <row r="11" spans="1:12" ht="18.75" customHeight="1">
      <c r="A11" s="113"/>
      <c r="B11" s="320" t="s">
        <v>76</v>
      </c>
      <c r="C11" s="320"/>
      <c r="D11" s="320"/>
      <c r="E11" s="320"/>
      <c r="F11" s="320"/>
      <c r="G11" s="320"/>
      <c r="H11" s="320"/>
      <c r="I11" s="320"/>
      <c r="J11" s="320"/>
      <c r="K11" s="320"/>
      <c r="L11" s="5"/>
    </row>
    <row r="12" spans="1:12" ht="12.75" customHeight="1">
      <c r="A12" s="4"/>
      <c r="B12" s="5"/>
      <c r="C12" s="5"/>
      <c r="D12" s="5"/>
      <c r="E12" s="5"/>
      <c r="F12" s="5"/>
      <c r="G12" s="5"/>
      <c r="H12" s="5"/>
      <c r="I12" s="5"/>
      <c r="J12" s="5"/>
      <c r="K12" s="5"/>
      <c r="L12" s="5"/>
    </row>
    <row r="13" spans="1:12" ht="12.75" customHeight="1">
      <c r="A13" s="4"/>
      <c r="B13" s="44"/>
      <c r="C13" s="87"/>
      <c r="D13" s="87"/>
      <c r="E13" s="87"/>
      <c r="F13" s="87"/>
      <c r="G13" s="87"/>
      <c r="H13" s="5"/>
      <c r="I13" s="5"/>
      <c r="J13" s="5"/>
      <c r="K13" s="5"/>
      <c r="L13" s="5"/>
    </row>
    <row r="14" spans="1:12" ht="12.75" customHeight="1">
      <c r="A14" s="4"/>
      <c r="B14" s="87"/>
      <c r="C14" s="87"/>
      <c r="D14" s="87"/>
      <c r="E14" s="87"/>
      <c r="F14" s="87"/>
      <c r="G14" s="87"/>
      <c r="H14" s="5"/>
      <c r="I14" s="5"/>
      <c r="J14" s="5"/>
      <c r="K14" s="5"/>
      <c r="L14" s="5"/>
    </row>
    <row r="15" spans="1:12" ht="12.75" customHeight="1">
      <c r="A15" s="4"/>
      <c r="B15" s="87"/>
      <c r="C15" s="5"/>
      <c r="D15" s="340" t="s">
        <v>78</v>
      </c>
      <c r="E15" s="341"/>
      <c r="F15" s="341"/>
      <c r="G15" s="341"/>
      <c r="H15" s="341"/>
      <c r="I15" s="341"/>
      <c r="J15" s="341"/>
      <c r="K15" s="125"/>
      <c r="L15" s="5"/>
    </row>
    <row r="16" spans="1:12" ht="12.75" customHeight="1">
      <c r="A16" s="4"/>
      <c r="B16" s="87"/>
      <c r="C16" s="125"/>
      <c r="D16" s="341"/>
      <c r="E16" s="341"/>
      <c r="F16" s="341"/>
      <c r="G16" s="341"/>
      <c r="H16" s="341"/>
      <c r="I16" s="341"/>
      <c r="J16" s="341"/>
      <c r="K16" s="5"/>
      <c r="L16" s="5"/>
    </row>
    <row r="17" spans="1:12" ht="12.75" customHeight="1">
      <c r="A17" s="4"/>
      <c r="B17" s="5"/>
      <c r="C17" s="87"/>
      <c r="D17" s="87"/>
      <c r="E17" s="87"/>
      <c r="F17" s="87"/>
      <c r="G17" s="87"/>
      <c r="H17" s="87"/>
      <c r="I17" s="5"/>
      <c r="J17" s="5"/>
      <c r="K17" s="5"/>
      <c r="L17" s="5"/>
    </row>
    <row r="18" spans="1:12" ht="15.75" customHeight="1">
      <c r="A18" s="4"/>
      <c r="B18" s="5"/>
      <c r="C18" s="87"/>
      <c r="D18" s="87"/>
      <c r="E18" s="87"/>
      <c r="F18" s="117" t="s">
        <v>79</v>
      </c>
      <c r="G18" s="117" t="s">
        <v>80</v>
      </c>
      <c r="H18" s="87"/>
      <c r="I18" s="5"/>
      <c r="J18" s="5"/>
      <c r="K18" s="5"/>
      <c r="L18" s="5"/>
    </row>
    <row r="19" spans="1:12" ht="12.75" customHeight="1">
      <c r="A19" s="4"/>
      <c r="B19" s="5"/>
      <c r="C19" s="87"/>
      <c r="D19" s="87"/>
      <c r="E19" s="87"/>
      <c r="F19" s="87"/>
      <c r="G19" s="87"/>
      <c r="H19" s="87"/>
      <c r="I19" s="5"/>
      <c r="J19" s="5"/>
      <c r="K19" s="5"/>
      <c r="L19" s="5"/>
    </row>
    <row r="20" spans="1:12" ht="12.75" customHeight="1">
      <c r="A20" s="4"/>
      <c r="B20" s="5"/>
      <c r="C20" s="87"/>
      <c r="D20" s="87"/>
      <c r="E20" s="87"/>
      <c r="F20" s="87"/>
      <c r="G20" s="87"/>
      <c r="H20" s="87"/>
      <c r="I20" s="5"/>
      <c r="J20" s="5"/>
      <c r="K20" s="5"/>
      <c r="L20" s="5"/>
    </row>
    <row r="21" spans="1:12" ht="12.75" customHeight="1">
      <c r="A21" s="4"/>
      <c r="B21" s="5"/>
      <c r="C21" s="87"/>
      <c r="D21" s="87"/>
      <c r="E21" s="87"/>
      <c r="F21" s="87"/>
      <c r="G21" s="87"/>
      <c r="H21" s="87"/>
      <c r="I21" s="5"/>
      <c r="J21" s="5"/>
      <c r="K21" s="5"/>
      <c r="L21" s="5"/>
    </row>
    <row r="22" spans="1:12" ht="12.75" customHeight="1">
      <c r="A22" s="4"/>
      <c r="B22" s="5"/>
      <c r="C22" s="87"/>
      <c r="D22" s="87"/>
      <c r="E22" s="87"/>
      <c r="F22" s="87"/>
      <c r="G22" s="87"/>
      <c r="H22" s="87"/>
      <c r="I22" s="5"/>
      <c r="J22" s="5"/>
      <c r="K22" s="5"/>
      <c r="L22" s="5"/>
    </row>
    <row r="23" spans="1:12" ht="12.75" customHeight="1">
      <c r="A23" s="4"/>
      <c r="B23" s="5"/>
      <c r="C23" s="87"/>
      <c r="D23" s="126" t="s">
        <v>81</v>
      </c>
      <c r="E23" s="87"/>
      <c r="F23" s="87"/>
      <c r="G23" s="5"/>
      <c r="H23" s="87"/>
      <c r="I23" s="5"/>
      <c r="J23" s="5"/>
      <c r="K23" s="5"/>
      <c r="L23" s="5"/>
    </row>
    <row r="24" spans="1:12" ht="12.75" customHeight="1">
      <c r="A24" s="4"/>
      <c r="B24" s="5"/>
      <c r="C24" s="87"/>
      <c r="D24" s="87"/>
      <c r="E24" s="87"/>
      <c r="F24" s="87"/>
      <c r="G24" s="87"/>
      <c r="H24" s="87"/>
      <c r="I24" s="5"/>
      <c r="J24" s="5"/>
      <c r="K24" s="5"/>
      <c r="L24" s="5"/>
    </row>
    <row r="25" spans="1:12" ht="12.75" customHeight="1">
      <c r="A25" s="4"/>
      <c r="B25" s="5"/>
      <c r="C25" s="87"/>
      <c r="D25" s="87"/>
      <c r="E25" s="87"/>
      <c r="F25" s="87"/>
      <c r="G25" s="87"/>
      <c r="H25" s="87"/>
      <c r="I25" s="5"/>
      <c r="J25" s="5"/>
      <c r="K25" s="5"/>
      <c r="L25" s="5"/>
    </row>
    <row r="26" spans="1:12" ht="12.75" customHeight="1">
      <c r="A26" s="4"/>
      <c r="B26" s="5"/>
      <c r="C26" s="87"/>
      <c r="D26" s="87"/>
      <c r="E26" s="87"/>
      <c r="F26" s="87"/>
      <c r="G26" s="87"/>
      <c r="H26" s="87"/>
      <c r="I26" s="5"/>
      <c r="J26" s="5"/>
      <c r="K26" s="5"/>
      <c r="L26" s="5"/>
    </row>
    <row r="27" spans="1:12" ht="14.25" customHeight="1">
      <c r="A27" s="4"/>
      <c r="B27" s="5"/>
      <c r="C27" s="87"/>
      <c r="D27" s="117" t="s">
        <v>82</v>
      </c>
      <c r="E27" s="87"/>
      <c r="F27" s="87"/>
      <c r="G27" s="87"/>
      <c r="H27" s="87"/>
      <c r="I27" s="5"/>
      <c r="J27" s="5"/>
      <c r="K27" s="5"/>
      <c r="L27" s="5"/>
    </row>
    <row r="28" spans="1:12" ht="12.75" customHeight="1">
      <c r="A28" s="4"/>
      <c r="B28" s="5"/>
      <c r="C28" s="87"/>
      <c r="D28" s="87"/>
      <c r="E28" s="87"/>
      <c r="F28" s="87"/>
      <c r="G28" s="87"/>
      <c r="H28" s="87"/>
      <c r="I28" s="5"/>
      <c r="J28" s="5"/>
      <c r="K28" s="5"/>
      <c r="L28" s="5"/>
    </row>
    <row r="29" spans="1:12" ht="12.75" customHeight="1">
      <c r="A29" s="4"/>
      <c r="B29" s="5"/>
      <c r="C29" s="87"/>
      <c r="D29" s="87"/>
      <c r="E29" s="87"/>
      <c r="F29" s="87"/>
      <c r="G29" s="87"/>
      <c r="H29" s="87"/>
      <c r="I29" s="5"/>
      <c r="J29" s="5"/>
      <c r="K29" s="5"/>
      <c r="L29" s="5"/>
    </row>
    <row r="30" spans="1:12" ht="12.75" customHeight="1">
      <c r="A30" s="4"/>
      <c r="B30" s="5"/>
      <c r="C30" s="87"/>
      <c r="D30" s="87"/>
      <c r="E30" s="87"/>
      <c r="F30" s="87"/>
      <c r="G30" s="87"/>
      <c r="H30" s="87"/>
      <c r="I30" s="5"/>
      <c r="J30" s="5"/>
      <c r="K30" s="5"/>
      <c r="L30" s="5"/>
    </row>
    <row r="31" spans="1:12" ht="12.75" customHeight="1">
      <c r="A31" s="4"/>
      <c r="B31" s="5"/>
      <c r="C31" s="87"/>
      <c r="D31" s="87"/>
      <c r="E31" s="87"/>
      <c r="F31" s="87"/>
      <c r="G31" s="87"/>
      <c r="H31" s="87"/>
      <c r="I31" s="5"/>
      <c r="J31" s="5"/>
      <c r="K31" s="5"/>
      <c r="L31" s="5"/>
    </row>
    <row r="32" spans="1:12" ht="12.75" customHeight="1">
      <c r="A32" s="4"/>
      <c r="B32" s="5"/>
      <c r="C32" s="87"/>
      <c r="D32" s="87"/>
      <c r="E32" s="87"/>
      <c r="F32" s="87"/>
      <c r="G32" s="87"/>
      <c r="H32" s="87"/>
      <c r="I32" s="5"/>
      <c r="J32" s="5"/>
      <c r="K32" s="5"/>
      <c r="L32" s="5"/>
    </row>
    <row r="33" spans="1:12" ht="12.75" customHeight="1">
      <c r="A33" s="4"/>
      <c r="B33" s="5"/>
      <c r="C33" s="87"/>
      <c r="D33" s="87"/>
      <c r="E33" s="87"/>
      <c r="F33" s="87"/>
      <c r="G33" s="87"/>
      <c r="H33" s="87"/>
      <c r="I33" s="5"/>
      <c r="J33" s="5"/>
      <c r="K33" s="5"/>
      <c r="L33" s="5"/>
    </row>
    <row r="34" spans="1:12" ht="12.75" customHeight="1">
      <c r="A34" s="4"/>
      <c r="B34" s="5"/>
      <c r="C34" s="87"/>
      <c r="D34" s="126" t="s">
        <v>83</v>
      </c>
      <c r="E34" s="87"/>
      <c r="F34" s="87"/>
      <c r="G34" s="87"/>
      <c r="H34" s="87"/>
      <c r="I34" s="5"/>
      <c r="J34" s="5"/>
      <c r="K34" s="5"/>
      <c r="L34" s="5"/>
    </row>
    <row r="35" spans="1:12" ht="12.75" customHeight="1">
      <c r="A35" s="4"/>
      <c r="B35" s="5"/>
      <c r="C35" s="87"/>
      <c r="D35" s="87"/>
      <c r="E35" s="87"/>
      <c r="F35" s="87"/>
      <c r="G35" s="87"/>
      <c r="H35" s="87"/>
      <c r="I35" s="5"/>
      <c r="J35" s="5"/>
      <c r="K35" s="5"/>
      <c r="L35" s="5"/>
    </row>
    <row r="36" spans="1:12" ht="12.75" customHeight="1">
      <c r="A36" s="4"/>
      <c r="B36" s="5"/>
      <c r="C36" s="87"/>
      <c r="D36" s="87"/>
      <c r="E36" s="87"/>
      <c r="F36" s="87"/>
      <c r="G36" s="87"/>
      <c r="H36" s="87"/>
      <c r="I36" s="5"/>
      <c r="J36" s="5"/>
      <c r="K36" s="5"/>
      <c r="L36" s="5"/>
    </row>
    <row r="37" spans="1:12" ht="12.75" customHeight="1">
      <c r="A37" s="4"/>
      <c r="B37" s="5"/>
      <c r="C37" s="87"/>
      <c r="D37" s="87"/>
      <c r="E37" s="87"/>
      <c r="F37" s="87"/>
      <c r="G37" s="87"/>
      <c r="H37" s="87"/>
      <c r="I37" s="5"/>
      <c r="J37" s="5"/>
      <c r="K37" s="5"/>
      <c r="L37" s="5"/>
    </row>
    <row r="38" spans="1:12" ht="12.75" customHeight="1">
      <c r="A38" s="4"/>
      <c r="B38" s="5"/>
      <c r="C38" s="87"/>
      <c r="D38" s="87"/>
      <c r="E38" s="87"/>
      <c r="F38" s="87"/>
      <c r="G38" s="87"/>
      <c r="H38" s="87"/>
      <c r="I38" s="5"/>
      <c r="J38" s="5"/>
      <c r="K38" s="5"/>
      <c r="L38" s="5"/>
    </row>
    <row r="39" spans="1:12" ht="12.75" customHeight="1">
      <c r="A39" s="4"/>
      <c r="B39" s="5"/>
      <c r="C39" s="87"/>
      <c r="D39" s="87"/>
      <c r="E39" s="87"/>
      <c r="F39" s="87"/>
      <c r="G39" s="87"/>
      <c r="H39" s="87"/>
      <c r="I39" s="5"/>
      <c r="J39" s="5"/>
      <c r="K39" s="5"/>
      <c r="L39" s="5"/>
    </row>
    <row r="40" spans="1:12" ht="13.7" customHeight="1">
      <c r="A40" s="4"/>
      <c r="B40" s="5"/>
      <c r="C40" s="87"/>
      <c r="D40" s="323" t="s">
        <v>84</v>
      </c>
      <c r="E40" s="343"/>
      <c r="F40" s="343"/>
      <c r="G40" s="343"/>
      <c r="H40" s="343"/>
      <c r="I40" s="5"/>
      <c r="J40" s="5"/>
      <c r="K40" s="5"/>
      <c r="L40" s="5"/>
    </row>
    <row r="41" spans="1:12" ht="12.75" customHeight="1">
      <c r="A41" s="4"/>
      <c r="B41" s="5"/>
      <c r="C41" s="87"/>
      <c r="D41" s="343"/>
      <c r="E41" s="343"/>
      <c r="F41" s="343"/>
      <c r="G41" s="343"/>
      <c r="H41" s="343"/>
      <c r="I41" s="5"/>
      <c r="J41" s="5"/>
      <c r="K41" s="5"/>
      <c r="L41" s="5"/>
    </row>
    <row r="42" spans="1:12" ht="12.75" customHeight="1">
      <c r="A42" s="4"/>
      <c r="B42" s="5"/>
      <c r="C42" s="87"/>
      <c r="D42" s="87"/>
      <c r="E42" s="87"/>
      <c r="F42" s="87"/>
      <c r="G42" s="87"/>
      <c r="H42" s="87"/>
      <c r="I42" s="5"/>
      <c r="J42" s="5"/>
      <c r="K42" s="5"/>
      <c r="L42" s="5"/>
    </row>
    <row r="43" spans="1:12" ht="18.95" customHeight="1">
      <c r="A43" s="4"/>
      <c r="B43" s="5"/>
      <c r="C43" s="87"/>
      <c r="D43" s="5"/>
      <c r="E43" s="87"/>
      <c r="F43" s="127" t="s">
        <v>85</v>
      </c>
      <c r="G43" s="87"/>
      <c r="H43" s="87"/>
      <c r="I43" s="5"/>
      <c r="J43" s="5"/>
      <c r="K43" s="5"/>
      <c r="L43" s="5"/>
    </row>
    <row r="44" spans="1:12" ht="12.75" customHeight="1">
      <c r="A44" s="4"/>
      <c r="B44" s="5"/>
      <c r="C44" s="87"/>
      <c r="D44" s="87"/>
      <c r="E44" s="87"/>
      <c r="F44" s="87"/>
      <c r="G44" s="87"/>
      <c r="H44" s="87"/>
      <c r="I44" s="5"/>
      <c r="J44" s="5"/>
      <c r="K44" s="5"/>
      <c r="L44" s="5"/>
    </row>
    <row r="45" spans="1:12" ht="12.75" customHeight="1">
      <c r="A45" s="4"/>
      <c r="B45" s="5"/>
      <c r="C45" s="87"/>
      <c r="D45" s="87"/>
      <c r="E45" s="87"/>
      <c r="F45" s="127" t="s">
        <v>86</v>
      </c>
      <c r="G45" s="87"/>
      <c r="H45" s="87"/>
      <c r="I45" s="5"/>
      <c r="J45" s="5"/>
      <c r="K45" s="5"/>
      <c r="L45" s="5"/>
    </row>
    <row r="46" spans="1:12" ht="12.75" customHeight="1">
      <c r="A46" s="4"/>
      <c r="B46" s="5"/>
      <c r="C46" s="87"/>
      <c r="D46" s="87"/>
      <c r="E46" s="87"/>
      <c r="F46" s="87"/>
      <c r="G46" s="87"/>
      <c r="H46" s="87"/>
      <c r="I46" s="5"/>
      <c r="J46" s="5"/>
      <c r="K46" s="5"/>
      <c r="L46" s="5"/>
    </row>
    <row r="47" spans="1:12" ht="23.25" customHeight="1">
      <c r="A47" s="4"/>
      <c r="B47" s="5"/>
      <c r="C47" s="87"/>
      <c r="D47" s="87"/>
      <c r="E47" s="87"/>
      <c r="F47" s="126" t="s">
        <v>87</v>
      </c>
      <c r="G47" s="87"/>
      <c r="H47" s="87"/>
      <c r="I47" s="5"/>
      <c r="J47" s="5"/>
      <c r="K47" s="5"/>
      <c r="L47" s="5"/>
    </row>
    <row r="48" spans="1:12" ht="12.75" customHeight="1">
      <c r="A48" s="4"/>
      <c r="B48" s="5"/>
      <c r="C48" s="87"/>
      <c r="D48" s="87"/>
      <c r="E48" s="87"/>
      <c r="F48" s="87"/>
      <c r="G48" s="87"/>
      <c r="H48" s="87"/>
      <c r="I48" s="5"/>
      <c r="J48" s="5"/>
      <c r="K48" s="5"/>
      <c r="L48" s="5"/>
    </row>
    <row r="49" spans="1:12" ht="12.75" customHeight="1">
      <c r="A49" s="4"/>
      <c r="B49" s="5"/>
      <c r="C49" s="87"/>
      <c r="D49" s="126" t="s">
        <v>88</v>
      </c>
      <c r="E49" s="87"/>
      <c r="F49" s="87"/>
      <c r="G49" s="87"/>
      <c r="H49" s="87"/>
      <c r="I49" s="5"/>
      <c r="J49" s="5"/>
      <c r="K49" s="5"/>
      <c r="L49" s="5"/>
    </row>
    <row r="50" spans="1:12" ht="12.75" customHeight="1">
      <c r="A50" s="4"/>
      <c r="B50" s="5"/>
      <c r="C50" s="87"/>
      <c r="D50" s="87"/>
      <c r="E50" s="87"/>
      <c r="F50" s="87"/>
      <c r="G50" s="87"/>
      <c r="H50" s="87"/>
      <c r="I50" s="5"/>
      <c r="J50" s="5"/>
      <c r="K50" s="5"/>
      <c r="L50" s="5"/>
    </row>
    <row r="51" spans="1:12" ht="12.75" customHeight="1">
      <c r="A51" s="4"/>
      <c r="B51" s="5"/>
      <c r="C51" s="87"/>
      <c r="D51" s="87"/>
      <c r="E51" s="87"/>
      <c r="F51" s="126" t="s">
        <v>89</v>
      </c>
      <c r="G51" s="87"/>
      <c r="H51" s="87"/>
      <c r="I51" s="5"/>
      <c r="J51" s="5"/>
      <c r="K51" s="5"/>
      <c r="L51" s="5"/>
    </row>
    <row r="52" spans="1:12" ht="12.75" customHeight="1">
      <c r="A52" s="4"/>
      <c r="B52" s="5"/>
      <c r="C52" s="87"/>
      <c r="D52" s="87"/>
      <c r="E52" s="87"/>
      <c r="F52" s="87"/>
      <c r="G52" s="87"/>
      <c r="H52" s="87"/>
      <c r="I52" s="5"/>
      <c r="J52" s="5"/>
      <c r="K52" s="5"/>
      <c r="L52" s="5"/>
    </row>
    <row r="53" spans="1:12" ht="12.75" customHeight="1">
      <c r="A53" s="4"/>
      <c r="B53" s="87"/>
      <c r="C53" s="5"/>
      <c r="D53" s="87"/>
      <c r="E53" s="5"/>
      <c r="F53" s="5"/>
      <c r="G53" s="5"/>
      <c r="H53" s="5"/>
      <c r="I53" s="5"/>
      <c r="J53" s="5"/>
      <c r="K53" s="5"/>
      <c r="L53" s="5"/>
    </row>
    <row r="54" spans="1:12" ht="15.75" customHeight="1">
      <c r="A54" s="4"/>
      <c r="B54" s="320" t="s">
        <v>22</v>
      </c>
      <c r="C54" s="320"/>
      <c r="D54" s="320"/>
      <c r="E54" s="320"/>
      <c r="F54" s="320"/>
      <c r="G54" s="342" t="s">
        <v>23</v>
      </c>
      <c r="H54" s="342"/>
      <c r="I54" s="342"/>
      <c r="J54" s="342"/>
      <c r="K54" s="342"/>
      <c r="L54" s="121"/>
    </row>
    <row r="55" spans="1:12" ht="12.75" customHeight="1">
      <c r="A55" s="4"/>
      <c r="B55" s="5"/>
      <c r="C55" s="5"/>
      <c r="D55" s="5"/>
      <c r="E55" s="5"/>
      <c r="F55" s="5"/>
      <c r="G55" s="5"/>
      <c r="H55" s="5"/>
      <c r="I55" s="5"/>
      <c r="J55" s="5"/>
      <c r="K55" s="5"/>
      <c r="L55" s="5"/>
    </row>
    <row r="56" spans="1:12" ht="12.75" customHeight="1">
      <c r="A56" s="4"/>
      <c r="B56" s="5"/>
      <c r="C56" s="5"/>
      <c r="D56" s="5"/>
      <c r="E56" s="5"/>
      <c r="F56" s="5"/>
      <c r="G56" s="5"/>
      <c r="H56" s="5"/>
      <c r="I56" s="5"/>
      <c r="J56" s="5"/>
      <c r="K56" s="5"/>
      <c r="L56" s="5"/>
    </row>
    <row r="57" spans="1:12" ht="12.75" customHeight="1">
      <c r="A57" s="4"/>
      <c r="B57" s="5"/>
      <c r="C57" s="5"/>
      <c r="D57" s="5"/>
      <c r="E57" s="5"/>
      <c r="F57" s="120"/>
      <c r="G57" s="122"/>
      <c r="H57" s="5"/>
      <c r="I57" s="5"/>
      <c r="J57" s="5"/>
      <c r="K57" s="5"/>
      <c r="L57" s="5"/>
    </row>
    <row r="58" spans="1:12" ht="12.75" customHeight="1">
      <c r="A58" s="4"/>
      <c r="B58" s="5"/>
      <c r="C58" s="122"/>
      <c r="D58" s="5"/>
      <c r="E58" s="123"/>
      <c r="F58" s="5"/>
      <c r="G58" s="5"/>
      <c r="H58" s="5"/>
      <c r="I58" s="5"/>
      <c r="J58" s="5"/>
      <c r="K58" s="5"/>
      <c r="L58" s="5"/>
    </row>
    <row r="59" spans="1:12" ht="12.75" customHeight="1">
      <c r="A59" s="4"/>
      <c r="B59" s="5"/>
      <c r="C59" s="87"/>
      <c r="D59" s="5"/>
      <c r="E59" s="122"/>
      <c r="F59" s="5"/>
      <c r="G59" s="5"/>
      <c r="H59" s="5"/>
      <c r="I59" s="5"/>
      <c r="J59" s="5"/>
      <c r="K59" s="5"/>
      <c r="L59" s="5"/>
    </row>
    <row r="60" spans="1:12" ht="12.75" customHeight="1">
      <c r="A60" s="4"/>
      <c r="B60" s="5"/>
      <c r="C60" s="87"/>
      <c r="D60" s="5"/>
      <c r="E60" s="122"/>
      <c r="F60" s="5"/>
      <c r="G60" s="5"/>
      <c r="H60" s="5"/>
      <c r="I60" s="5"/>
      <c r="J60" s="5"/>
      <c r="K60" s="5"/>
      <c r="L60" s="5"/>
    </row>
    <row r="61" spans="1:12" ht="12.75" customHeight="1">
      <c r="A61" s="4"/>
      <c r="B61" s="5"/>
      <c r="C61" s="87"/>
      <c r="D61" s="5"/>
      <c r="E61" s="122"/>
      <c r="F61" s="5"/>
      <c r="G61" s="5"/>
      <c r="H61" s="5"/>
      <c r="I61" s="5"/>
      <c r="J61" s="5"/>
      <c r="K61" s="5"/>
      <c r="L61" s="5"/>
    </row>
    <row r="62" spans="1:12" ht="12.75" customHeight="1">
      <c r="A62" s="4"/>
      <c r="B62" s="5"/>
      <c r="C62" s="87"/>
      <c r="D62" s="5"/>
      <c r="E62" s="122"/>
      <c r="F62" s="5"/>
      <c r="G62" s="5"/>
      <c r="H62" s="5"/>
      <c r="I62" s="5"/>
      <c r="J62" s="5"/>
      <c r="K62" s="5"/>
      <c r="L62" s="5"/>
    </row>
    <row r="63" spans="1:12" ht="12.75" customHeight="1">
      <c r="A63" s="4"/>
      <c r="B63" s="5"/>
      <c r="C63" s="87"/>
      <c r="D63" s="5"/>
      <c r="E63" s="122"/>
      <c r="F63" s="5"/>
      <c r="G63" s="5"/>
      <c r="H63" s="5"/>
      <c r="I63" s="5"/>
      <c r="J63" s="5"/>
      <c r="K63" s="5"/>
      <c r="L63" s="5"/>
    </row>
    <row r="64" spans="1:12" ht="12.75" customHeight="1">
      <c r="A64" s="4"/>
      <c r="B64" s="5"/>
      <c r="C64" s="5"/>
      <c r="D64" s="124"/>
      <c r="E64" s="5"/>
      <c r="F64" s="5"/>
      <c r="G64" s="5"/>
      <c r="H64" s="5"/>
      <c r="I64" s="5"/>
      <c r="J64" s="5"/>
      <c r="K64" s="5"/>
      <c r="L64" s="5"/>
    </row>
    <row r="65" spans="1:12" ht="12.75" customHeight="1">
      <c r="A65" s="4"/>
      <c r="B65" s="5"/>
      <c r="C65" s="5"/>
      <c r="D65" s="5"/>
      <c r="E65" s="5"/>
      <c r="F65" s="5"/>
      <c r="G65" s="5"/>
      <c r="H65" s="5"/>
      <c r="I65" s="5"/>
      <c r="J65" s="5"/>
      <c r="K65" s="5"/>
      <c r="L65" s="5"/>
    </row>
    <row r="66" spans="1:12" ht="12.75" customHeight="1">
      <c r="A66" s="4"/>
      <c r="B66" s="5"/>
      <c r="C66" s="5"/>
      <c r="D66" s="5"/>
      <c r="E66" s="5"/>
      <c r="F66" s="5"/>
      <c r="G66" s="5"/>
      <c r="H66" s="5"/>
      <c r="I66" s="5"/>
      <c r="J66" s="5"/>
      <c r="K66" s="5"/>
      <c r="L66" s="5"/>
    </row>
    <row r="67" spans="1:12" ht="12.75" customHeight="1">
      <c r="A67" s="4"/>
      <c r="B67" s="5"/>
      <c r="C67" s="5"/>
      <c r="D67" s="5"/>
      <c r="E67" s="5"/>
      <c r="F67" s="5"/>
      <c r="G67" s="5"/>
      <c r="H67" s="5"/>
      <c r="I67" s="5"/>
      <c r="J67" s="5"/>
      <c r="K67" s="5"/>
      <c r="L67" s="5"/>
    </row>
    <row r="68" spans="1:12" ht="12.75" customHeight="1">
      <c r="A68" s="4"/>
      <c r="B68" s="5"/>
      <c r="C68" s="5"/>
      <c r="D68" s="5"/>
      <c r="E68" s="5"/>
      <c r="F68" s="5"/>
      <c r="G68" s="5"/>
      <c r="H68" s="5"/>
      <c r="I68" s="5"/>
      <c r="J68" s="5"/>
      <c r="K68" s="5"/>
      <c r="L68" s="5"/>
    </row>
    <row r="69" spans="1:12" ht="12.75" customHeight="1">
      <c r="A69" s="4"/>
      <c r="B69" s="5"/>
      <c r="C69" s="5"/>
      <c r="D69" s="5"/>
      <c r="E69" s="5"/>
      <c r="F69" s="5"/>
      <c r="G69" s="5"/>
      <c r="H69" s="5"/>
      <c r="I69" s="5"/>
      <c r="J69" s="5"/>
      <c r="K69" s="5"/>
      <c r="L69" s="5"/>
    </row>
    <row r="70" spans="1:12" ht="12.75" customHeight="1">
      <c r="A70" s="4"/>
      <c r="B70" s="5"/>
      <c r="C70" s="5"/>
      <c r="D70" s="5"/>
      <c r="E70" s="5"/>
      <c r="F70" s="5"/>
      <c r="G70" s="5"/>
      <c r="H70" s="5"/>
      <c r="I70" s="5"/>
      <c r="J70" s="5"/>
      <c r="K70" s="5"/>
      <c r="L70" s="5"/>
    </row>
    <row r="71" spans="1:12" ht="12.75" customHeight="1">
      <c r="A71" s="4"/>
      <c r="B71" s="5"/>
      <c r="C71" s="5"/>
      <c r="D71" s="5"/>
      <c r="E71" s="5"/>
      <c r="F71" s="5"/>
      <c r="G71" s="5"/>
      <c r="H71" s="5"/>
      <c r="I71" s="5"/>
      <c r="J71" s="5"/>
      <c r="K71" s="5"/>
      <c r="L71" s="5"/>
    </row>
    <row r="72" spans="1:12" ht="12.75" customHeight="1">
      <c r="A72" s="4"/>
      <c r="B72" s="5"/>
      <c r="C72" s="5"/>
      <c r="D72" s="5"/>
      <c r="E72" s="5"/>
      <c r="F72" s="5"/>
      <c r="G72" s="5"/>
      <c r="H72" s="5"/>
      <c r="I72" s="5"/>
      <c r="J72" s="5"/>
      <c r="K72" s="5"/>
      <c r="L72" s="5"/>
    </row>
    <row r="73" spans="1:12" s="304" customFormat="1" ht="12.75" customHeight="1">
      <c r="A73" s="5"/>
      <c r="B73" s="5"/>
      <c r="C73" s="5"/>
      <c r="D73" s="5"/>
      <c r="E73" s="5"/>
      <c r="F73" s="5"/>
      <c r="G73" s="5"/>
      <c r="H73" s="5"/>
      <c r="I73" s="5"/>
      <c r="J73" s="5"/>
      <c r="K73" s="5"/>
      <c r="L73" s="5"/>
    </row>
  </sheetData>
  <mergeCells count="8">
    <mergeCell ref="D15:J16"/>
    <mergeCell ref="B54:F54"/>
    <mergeCell ref="G54:K54"/>
    <mergeCell ref="D40:H41"/>
    <mergeCell ref="B6:F6"/>
    <mergeCell ref="G6:K6"/>
    <mergeCell ref="D8:K10"/>
    <mergeCell ref="B11:K11"/>
  </mergeCells>
  <hyperlinks>
    <hyperlink ref="B4" location="Ejercicios!A1" display="Volver a ejercicios" xr:uid="{00000000-0004-0000-0400-000000000000}"/>
    <hyperlink ref="K4" location="Índice!A1" display="Volver al índice" xr:uid="{00000000-0004-0000-0400-000001000000}"/>
  </hyperlinks>
  <pageMargins left="0.75" right="0.75" top="1" bottom="1" header="0.5" footer="0.5"/>
  <pageSetup scale="83" orientation="portrait"/>
  <headerFooter>
    <oddFooter>&amp;R&amp;"Arial,Regular"&amp;10&amp;K000000Rta_2.2</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8"/>
  <sheetViews>
    <sheetView showGridLines="0" workbookViewId="0">
      <selection activeCell="N54" sqref="N54"/>
    </sheetView>
  </sheetViews>
  <sheetFormatPr defaultColWidth="8.85546875" defaultRowHeight="12.75" customHeight="1"/>
  <cols>
    <col min="1" max="1" width="4.42578125" style="1" customWidth="1"/>
    <col min="2" max="2" width="5.140625" style="1" customWidth="1"/>
    <col min="3" max="3" width="3.140625" style="1" customWidth="1"/>
    <col min="4" max="4" width="17.42578125" style="1" customWidth="1"/>
    <col min="5" max="5" width="12.85546875" style="1" customWidth="1"/>
    <col min="6" max="6" width="14.140625" style="1" customWidth="1"/>
    <col min="7" max="7" width="10.5703125" style="1" customWidth="1"/>
    <col min="8" max="8" width="15.42578125" style="1" customWidth="1"/>
    <col min="9" max="11" width="8.85546875" style="1" customWidth="1"/>
    <col min="12" max="12" width="8.85546875" style="304" customWidth="1"/>
    <col min="13" max="13" width="8.85546875" style="1" customWidth="1"/>
    <col min="14" max="16384" width="8.85546875" style="1"/>
  </cols>
  <sheetData>
    <row r="1" spans="1:13" ht="13.7" customHeight="1">
      <c r="A1" s="107"/>
      <c r="B1" s="108"/>
      <c r="C1" s="108"/>
      <c r="D1" s="108"/>
      <c r="E1" s="108"/>
      <c r="F1" s="108"/>
      <c r="G1" s="108"/>
      <c r="H1" s="108"/>
      <c r="I1" s="108"/>
      <c r="J1" s="108"/>
      <c r="K1" s="108"/>
      <c r="L1" s="5"/>
    </row>
    <row r="2" spans="1:13" ht="13.7" customHeight="1">
      <c r="A2" s="109"/>
      <c r="B2" s="110"/>
      <c r="C2" s="5"/>
      <c r="D2" s="5"/>
      <c r="E2" s="5"/>
      <c r="F2" s="5"/>
      <c r="G2" s="5"/>
      <c r="H2" s="111"/>
      <c r="I2" s="111"/>
      <c r="J2" s="5"/>
      <c r="K2" s="6" t="s">
        <v>0</v>
      </c>
      <c r="L2" s="111"/>
    </row>
    <row r="3" spans="1:13" ht="13.7" customHeight="1">
      <c r="A3" s="109"/>
      <c r="B3" s="110"/>
      <c r="C3" s="110"/>
      <c r="D3" s="110"/>
      <c r="E3" s="110"/>
      <c r="F3" s="110"/>
      <c r="G3" s="110"/>
      <c r="H3" s="110"/>
      <c r="I3" s="110"/>
      <c r="J3" s="111"/>
      <c r="K3" s="111"/>
      <c r="L3" s="111"/>
    </row>
    <row r="4" spans="1:13" ht="13.7" customHeight="1">
      <c r="A4" s="109"/>
      <c r="B4" s="300" t="s">
        <v>74</v>
      </c>
      <c r="C4" s="112"/>
      <c r="D4" s="112"/>
      <c r="E4" s="112"/>
      <c r="F4" s="112"/>
      <c r="G4" s="112"/>
      <c r="H4" s="110"/>
      <c r="I4" s="110"/>
      <c r="J4" s="5"/>
      <c r="K4" s="299" t="s">
        <v>24</v>
      </c>
      <c r="L4" s="299"/>
      <c r="M4" s="111"/>
    </row>
    <row r="5" spans="1:13" ht="13.7" customHeight="1">
      <c r="A5" s="4"/>
      <c r="B5" s="5"/>
      <c r="C5" s="5"/>
      <c r="D5" s="5"/>
      <c r="E5" s="5"/>
      <c r="F5" s="5"/>
      <c r="G5" s="5"/>
      <c r="H5" s="5"/>
      <c r="I5" s="5"/>
      <c r="J5" s="5"/>
      <c r="K5" s="5"/>
      <c r="L5" s="5"/>
    </row>
    <row r="6" spans="1:13" ht="18.600000000000001" customHeight="1">
      <c r="A6" s="113"/>
      <c r="B6" s="320" t="s">
        <v>75</v>
      </c>
      <c r="C6" s="320"/>
      <c r="D6" s="320"/>
      <c r="E6" s="320"/>
      <c r="F6" s="320"/>
      <c r="G6" s="302"/>
      <c r="H6" s="338"/>
      <c r="I6" s="338"/>
      <c r="J6" s="338"/>
      <c r="K6" s="338"/>
      <c r="L6" s="344"/>
    </row>
    <row r="7" spans="1:13" ht="18.600000000000001" customHeight="1">
      <c r="A7" s="113"/>
      <c r="B7" s="114"/>
      <c r="C7" s="114"/>
      <c r="D7" s="114"/>
      <c r="E7" s="114"/>
      <c r="F7" s="114"/>
      <c r="G7" s="115"/>
      <c r="H7" s="115"/>
      <c r="I7" s="115"/>
      <c r="J7" s="115"/>
      <c r="K7" s="115"/>
      <c r="L7" s="5"/>
    </row>
    <row r="8" spans="1:13" ht="12.75" customHeight="1">
      <c r="A8" s="113"/>
      <c r="B8" s="116">
        <v>2.2999999999999998</v>
      </c>
      <c r="C8" s="44"/>
      <c r="D8" s="340" t="s">
        <v>90</v>
      </c>
      <c r="E8" s="341"/>
      <c r="F8" s="341"/>
      <c r="G8" s="341"/>
      <c r="H8" s="341"/>
      <c r="I8" s="341"/>
      <c r="J8" s="341"/>
      <c r="K8" s="341"/>
      <c r="L8" s="76"/>
    </row>
    <row r="9" spans="1:13" ht="13.7" customHeight="1">
      <c r="A9" s="113"/>
      <c r="B9" s="44"/>
      <c r="C9" s="44"/>
      <c r="D9" s="341"/>
      <c r="E9" s="341"/>
      <c r="F9" s="341"/>
      <c r="G9" s="341"/>
      <c r="H9" s="341"/>
      <c r="I9" s="341"/>
      <c r="J9" s="341"/>
      <c r="K9" s="341"/>
      <c r="L9" s="76"/>
    </row>
    <row r="10" spans="1:13" ht="18.75" customHeight="1">
      <c r="A10" s="113"/>
      <c r="B10" s="44"/>
      <c r="C10" s="44"/>
      <c r="D10" s="128"/>
      <c r="E10" s="128"/>
      <c r="F10" s="128"/>
      <c r="G10" s="128"/>
      <c r="H10" s="5"/>
      <c r="I10" s="5"/>
      <c r="J10" s="5"/>
      <c r="K10" s="5"/>
      <c r="L10" s="5"/>
    </row>
    <row r="11" spans="1:13" ht="18.75" customHeight="1">
      <c r="A11" s="113"/>
      <c r="B11" s="320" t="s">
        <v>76</v>
      </c>
      <c r="C11" s="320"/>
      <c r="D11" s="320"/>
      <c r="E11" s="320"/>
      <c r="F11" s="320"/>
      <c r="G11" s="320"/>
      <c r="H11" s="320"/>
      <c r="I11" s="320"/>
      <c r="J11" s="320"/>
      <c r="K11" s="320"/>
      <c r="L11" s="320"/>
    </row>
    <row r="12" spans="1:13" ht="13.7" customHeight="1">
      <c r="A12" s="4"/>
      <c r="B12" s="5"/>
      <c r="C12" s="5"/>
      <c r="D12" s="5"/>
      <c r="E12" s="5"/>
      <c r="F12" s="5"/>
      <c r="G12" s="5"/>
      <c r="H12" s="5"/>
      <c r="I12" s="5"/>
      <c r="J12" s="5"/>
      <c r="K12" s="5"/>
      <c r="L12" s="5"/>
    </row>
    <row r="13" spans="1:13" ht="13.7" customHeight="1">
      <c r="A13" s="4"/>
      <c r="B13" s="44"/>
      <c r="C13" s="87"/>
      <c r="D13" s="117" t="s">
        <v>91</v>
      </c>
      <c r="E13" s="87"/>
      <c r="F13" s="5"/>
      <c r="G13" s="5"/>
      <c r="H13" s="5"/>
      <c r="I13" s="5"/>
      <c r="J13" s="5"/>
      <c r="K13" s="5"/>
      <c r="L13" s="5"/>
    </row>
    <row r="14" spans="1:13" ht="14.25" customHeight="1" thickBot="1">
      <c r="A14" s="4"/>
      <c r="B14" s="5"/>
      <c r="C14" s="5"/>
      <c r="D14" s="5"/>
      <c r="E14" s="5"/>
      <c r="F14" s="78"/>
      <c r="G14" s="78"/>
      <c r="H14" s="78"/>
      <c r="I14" s="5"/>
      <c r="J14" s="5"/>
      <c r="K14" s="5"/>
      <c r="L14" s="5"/>
    </row>
    <row r="15" spans="1:13" ht="14.85" customHeight="1" thickBot="1">
      <c r="A15" s="4"/>
      <c r="B15" s="5"/>
      <c r="C15" s="5"/>
      <c r="D15" s="5"/>
      <c r="E15" s="5"/>
      <c r="F15" s="129"/>
      <c r="G15" s="130" t="s">
        <v>31</v>
      </c>
      <c r="H15" s="130" t="s">
        <v>32</v>
      </c>
      <c r="I15" s="130" t="s">
        <v>92</v>
      </c>
      <c r="J15" s="5"/>
      <c r="K15" s="5"/>
      <c r="L15" s="5"/>
    </row>
    <row r="16" spans="1:13" ht="14.25" customHeight="1">
      <c r="A16" s="4"/>
      <c r="B16" s="5"/>
      <c r="C16" s="5"/>
      <c r="D16" s="5"/>
      <c r="E16" s="5"/>
      <c r="F16" s="131" t="s">
        <v>33</v>
      </c>
      <c r="G16" s="56">
        <v>2350502</v>
      </c>
      <c r="H16" s="56">
        <v>2947071</v>
      </c>
      <c r="I16" s="308">
        <v>146.56899999999999</v>
      </c>
      <c r="J16" s="5"/>
      <c r="K16" s="5"/>
      <c r="L16" s="5"/>
    </row>
    <row r="17" spans="1:12" ht="13.7" customHeight="1">
      <c r="A17" s="4"/>
      <c r="B17" s="5"/>
      <c r="C17" s="5"/>
      <c r="D17" s="5"/>
      <c r="E17" s="5"/>
      <c r="F17" s="132" t="s">
        <v>93</v>
      </c>
      <c r="G17" s="86">
        <v>9.4E-2</v>
      </c>
      <c r="H17" s="86">
        <v>0.10100000000000001</v>
      </c>
      <c r="I17" s="309">
        <v>0.67530000000000001</v>
      </c>
      <c r="J17" s="120"/>
      <c r="K17" s="5"/>
      <c r="L17" s="5"/>
    </row>
    <row r="18" spans="1:12" ht="13.7" customHeight="1">
      <c r="A18" s="4"/>
      <c r="B18" s="5"/>
      <c r="C18" s="5"/>
      <c r="D18" s="5"/>
      <c r="E18" s="5"/>
      <c r="F18" s="132" t="s">
        <v>94</v>
      </c>
      <c r="G18" s="86">
        <v>0.64300000000000002</v>
      </c>
      <c r="H18" s="86">
        <v>0.629</v>
      </c>
      <c r="I18" s="309">
        <v>-1.3676999999999999</v>
      </c>
      <c r="J18" s="120"/>
      <c r="K18" s="5"/>
      <c r="L18" s="5"/>
    </row>
    <row r="19" spans="1:12" ht="14.25" customHeight="1" thickBot="1">
      <c r="A19" s="4"/>
      <c r="B19" s="5"/>
      <c r="C19" s="5"/>
      <c r="D19" s="5"/>
      <c r="E19" s="5"/>
      <c r="F19" s="133" t="s">
        <v>40</v>
      </c>
      <c r="G19" s="61">
        <v>38793122</v>
      </c>
      <c r="H19" s="61">
        <v>39292531</v>
      </c>
      <c r="I19" s="255">
        <v>499.40899999999999</v>
      </c>
      <c r="J19" s="5"/>
      <c r="K19" s="5"/>
      <c r="L19" s="5"/>
    </row>
    <row r="20" spans="1:12" ht="8.1" customHeight="1">
      <c r="A20" s="4"/>
      <c r="B20" s="5"/>
      <c r="C20" s="5"/>
      <c r="D20" s="5"/>
      <c r="E20" s="5"/>
      <c r="F20" s="97"/>
      <c r="G20" s="97"/>
      <c r="H20" s="97"/>
      <c r="I20" s="5"/>
      <c r="J20" s="5"/>
      <c r="K20" s="5"/>
      <c r="L20" s="5"/>
    </row>
    <row r="21" spans="1:12" ht="13.7" customHeight="1">
      <c r="A21" s="4"/>
      <c r="B21" s="5"/>
      <c r="C21" s="5"/>
      <c r="D21" s="5"/>
      <c r="E21" s="5"/>
      <c r="F21" s="64"/>
      <c r="G21" s="49"/>
      <c r="H21" s="49"/>
      <c r="I21" s="49"/>
      <c r="J21" s="5"/>
      <c r="K21" s="5"/>
      <c r="L21" s="5"/>
    </row>
    <row r="22" spans="1:12" ht="13.7" customHeight="1">
      <c r="A22" s="4"/>
      <c r="B22" s="5"/>
      <c r="C22" s="5"/>
      <c r="D22" s="323" t="s">
        <v>95</v>
      </c>
      <c r="E22" s="345"/>
      <c r="F22" s="345"/>
      <c r="G22" s="345"/>
      <c r="H22" s="345"/>
      <c r="I22" s="5"/>
      <c r="J22" s="5"/>
      <c r="K22" s="5"/>
      <c r="L22" s="5"/>
    </row>
    <row r="23" spans="1:12" ht="13.7" customHeight="1">
      <c r="A23" s="4"/>
      <c r="B23" s="5"/>
      <c r="C23" s="5"/>
      <c r="D23" s="345"/>
      <c r="E23" s="345"/>
      <c r="F23" s="345"/>
      <c r="G23" s="345"/>
      <c r="H23" s="345"/>
      <c r="I23" s="5"/>
      <c r="J23" s="5"/>
      <c r="K23" s="5"/>
      <c r="L23" s="5"/>
    </row>
    <row r="24" spans="1:12" ht="12.6" customHeight="1">
      <c r="A24" s="4"/>
      <c r="B24" s="285"/>
      <c r="C24" s="256"/>
      <c r="D24" s="257"/>
      <c r="E24" s="258"/>
      <c r="F24" s="258"/>
      <c r="G24" s="258"/>
      <c r="H24" s="49" t="s">
        <v>96</v>
      </c>
      <c r="I24" s="5"/>
      <c r="J24" s="5"/>
      <c r="K24" s="5"/>
      <c r="L24" s="5"/>
    </row>
    <row r="25" spans="1:12" ht="11.25" customHeight="1">
      <c r="A25" s="4"/>
      <c r="B25" s="256"/>
      <c r="C25" s="256"/>
      <c r="D25" s="259"/>
      <c r="E25" s="258"/>
      <c r="F25" s="258"/>
      <c r="G25" s="258"/>
      <c r="H25" s="49"/>
      <c r="I25" s="5"/>
      <c r="J25" s="5"/>
      <c r="K25" s="5"/>
      <c r="L25" s="5"/>
    </row>
    <row r="26" spans="1:12" ht="12.75" customHeight="1">
      <c r="A26" s="4"/>
      <c r="B26" s="256"/>
      <c r="C26" s="256"/>
      <c r="D26" s="260"/>
      <c r="E26" s="261"/>
      <c r="F26" s="258"/>
      <c r="G26" s="258"/>
      <c r="H26" s="49"/>
      <c r="I26" s="5"/>
      <c r="J26" s="5"/>
      <c r="K26" s="5"/>
      <c r="L26" s="5"/>
    </row>
    <row r="27" spans="1:12" ht="12.75" customHeight="1">
      <c r="A27" s="4"/>
      <c r="B27" s="256"/>
      <c r="C27" s="256"/>
      <c r="D27" s="260"/>
      <c r="E27" s="261"/>
      <c r="F27" s="258"/>
      <c r="G27" s="258"/>
      <c r="H27" s="49"/>
      <c r="I27" s="5"/>
      <c r="J27" s="5"/>
      <c r="K27" s="5"/>
      <c r="L27" s="5"/>
    </row>
    <row r="28" spans="1:12" ht="12.75" customHeight="1">
      <c r="A28" s="4"/>
      <c r="B28" s="256"/>
      <c r="C28" s="256"/>
      <c r="D28" s="262"/>
      <c r="E28" s="256"/>
      <c r="F28" s="258"/>
      <c r="G28" s="258"/>
      <c r="H28" s="49"/>
      <c r="I28" s="5"/>
      <c r="J28" s="5"/>
      <c r="K28" s="5"/>
      <c r="L28" s="5"/>
    </row>
    <row r="29" spans="1:12" ht="12.75" customHeight="1">
      <c r="A29" s="4"/>
      <c r="B29" s="256"/>
      <c r="C29" s="256"/>
      <c r="D29" s="263"/>
      <c r="E29" s="258"/>
      <c r="F29" s="258"/>
      <c r="G29" s="264"/>
      <c r="H29" s="49"/>
      <c r="I29" s="5"/>
      <c r="J29" s="5"/>
      <c r="K29" s="5"/>
      <c r="L29" s="5"/>
    </row>
    <row r="30" spans="1:12" ht="16.5" customHeight="1">
      <c r="A30" s="4"/>
      <c r="B30" s="256"/>
      <c r="C30" s="256"/>
      <c r="D30" s="257"/>
      <c r="E30" s="256"/>
      <c r="F30" s="258"/>
      <c r="G30" s="258"/>
      <c r="H30" s="49"/>
      <c r="I30" s="5"/>
      <c r="J30" s="5"/>
      <c r="K30" s="5"/>
      <c r="L30" s="5"/>
    </row>
    <row r="31" spans="1:12" ht="12.75" customHeight="1">
      <c r="A31" s="4"/>
      <c r="B31" s="256"/>
      <c r="C31" s="256"/>
      <c r="D31" s="265"/>
      <c r="E31" s="258"/>
      <c r="F31" s="258"/>
      <c r="G31" s="258"/>
      <c r="H31" s="49"/>
      <c r="I31" s="5"/>
      <c r="J31" s="5"/>
      <c r="K31" s="5"/>
      <c r="L31" s="5"/>
    </row>
    <row r="32" spans="1:12" ht="12.75" customHeight="1">
      <c r="A32" s="4"/>
      <c r="B32" s="256"/>
      <c r="C32" s="256"/>
      <c r="D32" s="260"/>
      <c r="E32" s="261"/>
      <c r="F32" s="258"/>
      <c r="G32" s="258"/>
      <c r="H32" s="49"/>
      <c r="I32" s="5"/>
      <c r="J32" s="5"/>
      <c r="K32" s="5"/>
      <c r="L32" s="5"/>
    </row>
    <row r="33" spans="1:12" ht="12.75" customHeight="1">
      <c r="A33" s="4"/>
      <c r="B33" s="256"/>
      <c r="C33" s="256"/>
      <c r="D33" s="260"/>
      <c r="E33" s="266"/>
      <c r="F33" s="258"/>
      <c r="G33" s="258"/>
      <c r="H33" s="49"/>
      <c r="I33" s="5"/>
      <c r="J33" s="5"/>
      <c r="K33" s="5"/>
      <c r="L33" s="5"/>
    </row>
    <row r="34" spans="1:12" ht="12.75" customHeight="1">
      <c r="A34" s="4"/>
      <c r="B34" s="256"/>
      <c r="C34" s="256"/>
      <c r="D34" s="267"/>
      <c r="E34" s="256"/>
      <c r="F34" s="268"/>
      <c r="G34" s="256"/>
      <c r="H34" s="5"/>
      <c r="I34" s="5"/>
      <c r="J34" s="5"/>
      <c r="K34" s="5"/>
      <c r="L34" s="5"/>
    </row>
    <row r="35" spans="1:12" ht="12.75" customHeight="1">
      <c r="A35" s="4"/>
      <c r="B35" s="256"/>
      <c r="C35" s="256"/>
      <c r="D35" s="269"/>
      <c r="E35" s="270"/>
      <c r="F35" s="268"/>
      <c r="G35" s="256"/>
      <c r="H35" s="5"/>
      <c r="I35" s="5"/>
      <c r="J35" s="5"/>
      <c r="K35" s="5"/>
      <c r="L35" s="5"/>
    </row>
    <row r="36" spans="1:12" ht="12.75" customHeight="1">
      <c r="A36" s="4"/>
      <c r="B36" s="256"/>
      <c r="C36" s="256"/>
      <c r="D36" s="260"/>
      <c r="E36" s="261"/>
      <c r="F36" s="261"/>
      <c r="G36" s="256"/>
      <c r="H36" s="5"/>
      <c r="I36" s="5"/>
      <c r="J36" s="5"/>
      <c r="K36" s="5"/>
      <c r="L36" s="5"/>
    </row>
    <row r="37" spans="1:12" ht="12.75" customHeight="1">
      <c r="A37" s="4"/>
      <c r="B37" s="256"/>
      <c r="C37" s="256"/>
      <c r="D37" s="267"/>
      <c r="E37" s="256"/>
      <c r="F37" s="271"/>
      <c r="G37" s="256"/>
      <c r="H37" s="5"/>
      <c r="I37" s="5"/>
      <c r="J37" s="5"/>
      <c r="K37" s="5"/>
      <c r="L37" s="5"/>
    </row>
    <row r="38" spans="1:12" ht="12.75" customHeight="1">
      <c r="A38" s="4"/>
      <c r="B38" s="256"/>
      <c r="C38" s="256"/>
      <c r="D38" s="256"/>
      <c r="E38" s="256"/>
      <c r="F38" s="256"/>
      <c r="G38" s="256"/>
      <c r="H38" s="5"/>
      <c r="I38" s="5"/>
      <c r="J38" s="5"/>
      <c r="K38" s="5"/>
      <c r="L38" s="5"/>
    </row>
    <row r="39" spans="1:12" ht="12.75" customHeight="1">
      <c r="A39" s="4"/>
      <c r="B39" s="256"/>
      <c r="C39" s="256"/>
      <c r="D39" s="272"/>
      <c r="E39" s="256"/>
      <c r="F39" s="271"/>
      <c r="G39" s="256"/>
      <c r="H39" s="5"/>
      <c r="I39" s="5"/>
      <c r="J39" s="5"/>
      <c r="K39" s="5"/>
      <c r="L39" s="5"/>
    </row>
    <row r="40" spans="1:12" ht="12.75" customHeight="1">
      <c r="A40" s="4"/>
      <c r="B40" s="256"/>
      <c r="C40" s="256"/>
      <c r="D40" s="273"/>
      <c r="E40" s="256"/>
      <c r="F40" s="271"/>
      <c r="G40" s="256"/>
      <c r="H40" s="5"/>
      <c r="I40" s="5"/>
      <c r="J40" s="5"/>
      <c r="K40" s="5"/>
      <c r="L40" s="5"/>
    </row>
    <row r="41" spans="1:12" ht="12.75" customHeight="1">
      <c r="A41" s="4"/>
      <c r="B41" s="256"/>
      <c r="C41" s="256"/>
      <c r="D41" s="260"/>
      <c r="E41" s="256"/>
      <c r="F41" s="271"/>
      <c r="G41" s="256"/>
      <c r="H41" s="5"/>
      <c r="I41" s="5"/>
      <c r="J41" s="5"/>
      <c r="K41" s="5"/>
      <c r="L41" s="5"/>
    </row>
    <row r="42" spans="1:12" ht="12.75" customHeight="1">
      <c r="A42" s="4"/>
      <c r="B42" s="256"/>
      <c r="C42" s="256"/>
      <c r="D42" s="274"/>
      <c r="E42" s="275"/>
      <c r="F42" s="275"/>
      <c r="G42" s="275"/>
      <c r="H42" s="135"/>
      <c r="I42" s="135"/>
      <c r="J42" s="5"/>
      <c r="K42" s="5"/>
      <c r="L42" s="5"/>
    </row>
    <row r="43" spans="1:12" ht="12.75" customHeight="1">
      <c r="A43" s="4"/>
      <c r="B43" s="256"/>
      <c r="C43" s="256"/>
      <c r="D43" s="274"/>
      <c r="E43" s="276"/>
      <c r="F43" s="276"/>
      <c r="G43" s="276"/>
      <c r="H43" s="136"/>
      <c r="I43" s="136"/>
      <c r="J43" s="136"/>
      <c r="K43" s="5"/>
      <c r="L43" s="5"/>
    </row>
    <row r="44" spans="1:12" ht="12.75" customHeight="1">
      <c r="A44" s="4"/>
      <c r="B44" s="256"/>
      <c r="C44" s="256"/>
      <c r="D44" s="277"/>
      <c r="E44" s="256"/>
      <c r="F44" s="256"/>
      <c r="G44" s="256"/>
      <c r="H44" s="5"/>
      <c r="I44" s="5"/>
      <c r="J44" s="5"/>
      <c r="K44" s="5"/>
      <c r="L44" s="5"/>
    </row>
    <row r="45" spans="1:12" ht="12.75" customHeight="1">
      <c r="A45" s="4"/>
      <c r="B45" s="256"/>
      <c r="C45" s="256"/>
      <c r="D45" s="278"/>
      <c r="E45" s="256"/>
      <c r="F45" s="256"/>
      <c r="G45" s="256"/>
      <c r="H45" s="5"/>
      <c r="I45" s="5"/>
      <c r="J45" s="5"/>
      <c r="K45" s="5"/>
      <c r="L45" s="5"/>
    </row>
    <row r="46" spans="1:12" ht="12.75" customHeight="1">
      <c r="A46" s="4"/>
      <c r="B46" s="256"/>
      <c r="C46" s="256"/>
      <c r="D46" s="260"/>
      <c r="E46" s="261"/>
      <c r="F46" s="261"/>
      <c r="G46" s="256"/>
      <c r="H46" s="5"/>
      <c r="I46" s="5"/>
      <c r="J46" s="5"/>
      <c r="K46" s="5"/>
      <c r="L46" s="5"/>
    </row>
    <row r="47" spans="1:12" ht="12.75" customHeight="1">
      <c r="A47" s="4"/>
      <c r="B47" s="256"/>
      <c r="C47" s="256"/>
      <c r="D47" s="260"/>
      <c r="E47" s="256"/>
      <c r="F47" s="256"/>
      <c r="G47" s="256"/>
      <c r="H47" s="5"/>
      <c r="I47" s="5"/>
      <c r="J47" s="5"/>
      <c r="K47" s="5"/>
      <c r="L47" s="5"/>
    </row>
    <row r="48" spans="1:12" ht="12.75" customHeight="1">
      <c r="A48" s="4"/>
      <c r="B48" s="256"/>
      <c r="C48" s="256"/>
      <c r="D48" s="260"/>
      <c r="E48" s="256"/>
      <c r="F48" s="256"/>
      <c r="G48" s="256"/>
      <c r="H48" s="5"/>
      <c r="I48" s="5"/>
      <c r="J48" s="5"/>
      <c r="K48" s="5"/>
      <c r="L48" s="5"/>
    </row>
    <row r="49" spans="1:12" ht="13.7" customHeight="1">
      <c r="A49" s="4"/>
      <c r="B49" s="256"/>
      <c r="C49" s="256"/>
      <c r="D49" s="279"/>
      <c r="E49" s="256"/>
      <c r="F49" s="280"/>
      <c r="G49" s="256"/>
      <c r="H49" s="5"/>
      <c r="I49" s="5"/>
      <c r="J49" s="5"/>
      <c r="K49" s="5"/>
      <c r="L49" s="5"/>
    </row>
    <row r="50" spans="1:12" ht="13.7" customHeight="1">
      <c r="A50" s="4"/>
      <c r="B50" s="256"/>
      <c r="C50" s="256"/>
      <c r="D50" s="256"/>
      <c r="E50" s="256"/>
      <c r="F50" s="256"/>
      <c r="G50" s="256"/>
      <c r="H50" s="5"/>
      <c r="I50" s="5"/>
      <c r="J50" s="5"/>
      <c r="K50" s="5"/>
      <c r="L50" s="5"/>
    </row>
    <row r="51" spans="1:12" ht="14.45" customHeight="1">
      <c r="A51" s="4"/>
      <c r="B51" s="256"/>
      <c r="C51" s="256"/>
      <c r="D51" s="260"/>
      <c r="E51" s="273"/>
      <c r="F51" s="273"/>
      <c r="G51" s="268"/>
      <c r="H51" s="122"/>
      <c r="I51" s="5"/>
      <c r="J51" s="5"/>
      <c r="K51" s="5"/>
      <c r="L51" s="5"/>
    </row>
    <row r="52" spans="1:12" ht="14.45" customHeight="1">
      <c r="A52" s="4"/>
      <c r="B52" s="256"/>
      <c r="C52" s="256"/>
      <c r="D52" s="260"/>
      <c r="E52" s="281"/>
      <c r="F52" s="269"/>
      <c r="G52" s="256"/>
      <c r="H52" s="5"/>
      <c r="I52" s="5"/>
      <c r="J52" s="5"/>
      <c r="K52" s="5"/>
      <c r="L52" s="5"/>
    </row>
    <row r="53" spans="1:12" ht="14.45" customHeight="1">
      <c r="A53" s="4"/>
      <c r="B53" s="256"/>
      <c r="C53" s="256"/>
      <c r="D53" s="260"/>
      <c r="E53" s="281"/>
      <c r="F53" s="269"/>
      <c r="G53" s="256"/>
      <c r="H53" s="5"/>
      <c r="I53" s="5"/>
      <c r="J53" s="5"/>
      <c r="K53" s="5"/>
      <c r="L53" s="5"/>
    </row>
    <row r="54" spans="1:12" ht="14.45" customHeight="1">
      <c r="A54" s="4"/>
      <c r="B54" s="256"/>
      <c r="C54" s="256"/>
      <c r="D54" s="275"/>
      <c r="E54" s="281"/>
      <c r="F54" s="269"/>
      <c r="G54" s="256"/>
      <c r="H54" s="5"/>
      <c r="I54" s="5"/>
      <c r="J54" s="5"/>
      <c r="K54" s="5"/>
      <c r="L54" s="5"/>
    </row>
    <row r="55" spans="1:12" ht="14.45" customHeight="1">
      <c r="A55" s="4"/>
      <c r="B55" s="256"/>
      <c r="C55" s="256"/>
      <c r="D55" s="269"/>
      <c r="E55" s="269"/>
      <c r="F55" s="269"/>
      <c r="G55" s="256"/>
      <c r="H55" s="5"/>
      <c r="I55" s="5"/>
      <c r="J55" s="5"/>
      <c r="K55" s="5"/>
      <c r="L55" s="5"/>
    </row>
    <row r="56" spans="1:12" ht="14.45" customHeight="1">
      <c r="A56" s="4"/>
      <c r="B56" s="256"/>
      <c r="C56" s="256"/>
      <c r="D56" s="260"/>
      <c r="E56" s="273"/>
      <c r="F56" s="269"/>
      <c r="G56" s="256"/>
      <c r="H56" s="5"/>
      <c r="I56" s="5"/>
      <c r="J56" s="5"/>
      <c r="K56" s="5"/>
      <c r="L56" s="5"/>
    </row>
    <row r="57" spans="1:12" ht="13.7" customHeight="1">
      <c r="A57" s="4"/>
      <c r="B57" s="256"/>
      <c r="C57" s="256"/>
      <c r="D57" s="283"/>
      <c r="E57" s="284"/>
      <c r="F57" s="282"/>
      <c r="G57" s="256"/>
      <c r="H57" s="5"/>
      <c r="I57" s="5"/>
      <c r="J57" s="5"/>
      <c r="K57" s="5"/>
      <c r="L57" s="5"/>
    </row>
    <row r="58" spans="1:12" s="304" customFormat="1" ht="17.45" customHeight="1">
      <c r="A58" s="5"/>
      <c r="B58" s="320" t="s">
        <v>22</v>
      </c>
      <c r="C58" s="320"/>
      <c r="D58" s="320"/>
      <c r="E58" s="320"/>
      <c r="F58" s="320"/>
      <c r="G58" s="322" t="s">
        <v>23</v>
      </c>
      <c r="H58" s="322"/>
      <c r="I58" s="322"/>
      <c r="J58" s="322"/>
      <c r="K58" s="322"/>
      <c r="L58" s="322"/>
    </row>
  </sheetData>
  <mergeCells count="7">
    <mergeCell ref="H6:L6"/>
    <mergeCell ref="D8:K9"/>
    <mergeCell ref="D22:H23"/>
    <mergeCell ref="B6:F6"/>
    <mergeCell ref="B58:F58"/>
    <mergeCell ref="B11:L11"/>
    <mergeCell ref="G58:L58"/>
  </mergeCells>
  <hyperlinks>
    <hyperlink ref="B4" location="Ejercicios!A1" display="Volver a ejercicios" xr:uid="{00000000-0004-0000-0500-000000000000}"/>
    <hyperlink ref="K4" location="Índice!A1" display="Volver al índice" xr:uid="{00000000-0004-0000-0500-000001000000}"/>
  </hyperlinks>
  <pageMargins left="0.75" right="0.75" top="1" bottom="1" header="0.5" footer="0.5"/>
  <pageSetup scale="65" orientation="portrait" r:id="rId1"/>
  <headerFooter>
    <oddFooter>&amp;R&amp;"Arial,Regular"&amp;10&amp;K000000Rta_2.3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8"/>
  <sheetViews>
    <sheetView showGridLines="0" workbookViewId="0">
      <selection activeCell="O18" sqref="O18"/>
    </sheetView>
  </sheetViews>
  <sheetFormatPr defaultColWidth="9.140625" defaultRowHeight="12.75" customHeight="1"/>
  <cols>
    <col min="1" max="1" width="11.42578125" style="1" customWidth="1"/>
    <col min="2" max="2" width="4.42578125" style="1" customWidth="1"/>
    <col min="3" max="3" width="3.85546875" style="1" customWidth="1"/>
    <col min="4" max="4" width="17.5703125" style="1" customWidth="1"/>
    <col min="5" max="5" width="11.5703125" style="1" customWidth="1"/>
    <col min="6" max="6" width="11.42578125" style="1" customWidth="1"/>
    <col min="7" max="7" width="14.5703125" style="1" customWidth="1"/>
    <col min="8" max="8" width="6.85546875" style="1" customWidth="1"/>
    <col min="9" max="10" width="9.140625" style="1" customWidth="1"/>
    <col min="11" max="11" width="9.140625" style="304" customWidth="1"/>
    <col min="12" max="12" width="23.140625" style="304" customWidth="1"/>
    <col min="13" max="13" width="9.140625" style="1" customWidth="1"/>
    <col min="14" max="16384" width="9.140625" style="1"/>
  </cols>
  <sheetData>
    <row r="1" spans="1:12" ht="12.75" customHeight="1">
      <c r="A1" s="107"/>
      <c r="B1" s="108"/>
      <c r="C1" s="108"/>
      <c r="D1" s="108"/>
      <c r="E1" s="108"/>
      <c r="F1" s="108"/>
      <c r="G1" s="108"/>
      <c r="H1" s="108"/>
      <c r="I1" s="108"/>
      <c r="J1" s="108"/>
      <c r="K1" s="108"/>
      <c r="L1" s="5"/>
    </row>
    <row r="2" spans="1:12" ht="12.75" customHeight="1">
      <c r="A2" s="109"/>
      <c r="B2" s="110"/>
      <c r="C2" s="5"/>
      <c r="D2" s="5"/>
      <c r="E2" s="5"/>
      <c r="F2" s="5"/>
      <c r="G2" s="5"/>
      <c r="H2" s="111"/>
      <c r="I2" s="111"/>
      <c r="J2" s="5"/>
      <c r="K2" s="6" t="s">
        <v>0</v>
      </c>
      <c r="L2" s="111"/>
    </row>
    <row r="3" spans="1:12" ht="12.75" customHeight="1">
      <c r="A3" s="109"/>
      <c r="B3" s="110"/>
      <c r="C3" s="110"/>
      <c r="D3" s="110"/>
      <c r="E3" s="110"/>
      <c r="F3" s="110"/>
      <c r="G3" s="110"/>
      <c r="H3" s="110"/>
      <c r="I3" s="110"/>
      <c r="J3" s="111"/>
      <c r="K3" s="111"/>
      <c r="L3" s="111"/>
    </row>
    <row r="4" spans="1:12" ht="12.75" customHeight="1">
      <c r="A4" s="109"/>
      <c r="B4" s="300" t="s">
        <v>74</v>
      </c>
      <c r="C4" s="112"/>
      <c r="D4" s="112"/>
      <c r="E4" s="112"/>
      <c r="F4" s="112"/>
      <c r="G4" s="112"/>
      <c r="H4" s="110"/>
      <c r="I4" s="110"/>
      <c r="J4" s="5"/>
      <c r="K4" s="299" t="s">
        <v>24</v>
      </c>
      <c r="L4" s="111"/>
    </row>
    <row r="5" spans="1:12" ht="12.75" customHeight="1">
      <c r="A5" s="4"/>
      <c r="B5" s="5"/>
      <c r="C5" s="5"/>
      <c r="D5" s="5"/>
      <c r="E5" s="5"/>
      <c r="F5" s="5"/>
      <c r="G5" s="5"/>
      <c r="H5" s="5"/>
      <c r="I5" s="5"/>
      <c r="J5" s="5"/>
      <c r="K5" s="5"/>
      <c r="L5" s="5"/>
    </row>
    <row r="6" spans="1:12" ht="18.75" customHeight="1">
      <c r="A6" s="113"/>
      <c r="B6" s="320" t="s">
        <v>75</v>
      </c>
      <c r="C6" s="320"/>
      <c r="D6" s="320"/>
      <c r="E6" s="320"/>
      <c r="F6" s="320"/>
      <c r="G6" s="338"/>
      <c r="H6" s="338"/>
      <c r="I6" s="338"/>
      <c r="J6" s="338"/>
      <c r="K6" s="344"/>
      <c r="L6" s="5"/>
    </row>
    <row r="7" spans="1:12" ht="18.75" customHeight="1">
      <c r="A7" s="113"/>
      <c r="B7" s="114"/>
      <c r="C7" s="114"/>
      <c r="D7" s="114"/>
      <c r="E7" s="114"/>
      <c r="F7" s="114"/>
      <c r="G7" s="115"/>
      <c r="H7" s="115"/>
      <c r="I7" s="115"/>
      <c r="J7" s="115"/>
      <c r="K7" s="115"/>
      <c r="L7" s="5"/>
    </row>
    <row r="8" spans="1:12" ht="12.75" customHeight="1">
      <c r="A8" s="113"/>
      <c r="B8" s="116">
        <v>2.4</v>
      </c>
      <c r="C8" s="44"/>
      <c r="D8" s="340" t="s">
        <v>43</v>
      </c>
      <c r="E8" s="341"/>
      <c r="F8" s="341"/>
      <c r="G8" s="341"/>
      <c r="H8" s="341"/>
      <c r="I8" s="341"/>
      <c r="J8" s="341"/>
      <c r="K8" s="341"/>
      <c r="L8" s="76"/>
    </row>
    <row r="9" spans="1:12" ht="12.75" customHeight="1">
      <c r="A9" s="113"/>
      <c r="B9" s="44"/>
      <c r="C9" s="44"/>
      <c r="D9" s="341"/>
      <c r="E9" s="341"/>
      <c r="F9" s="341"/>
      <c r="G9" s="341"/>
      <c r="H9" s="341"/>
      <c r="I9" s="341"/>
      <c r="J9" s="341"/>
      <c r="K9" s="341"/>
      <c r="L9" s="76"/>
    </row>
    <row r="10" spans="1:12" ht="18.75" customHeight="1">
      <c r="A10" s="113"/>
      <c r="B10" s="44"/>
      <c r="C10" s="44"/>
      <c r="D10" s="41"/>
      <c r="E10" s="128"/>
      <c r="F10" s="128"/>
      <c r="G10" s="128"/>
      <c r="H10" s="128"/>
      <c r="I10" s="128"/>
      <c r="J10" s="128"/>
      <c r="K10" s="128"/>
      <c r="L10" s="5"/>
    </row>
    <row r="11" spans="1:12" ht="18.75" customHeight="1">
      <c r="A11" s="113"/>
      <c r="B11" s="320" t="s">
        <v>76</v>
      </c>
      <c r="C11" s="320"/>
      <c r="D11" s="320"/>
      <c r="E11" s="320"/>
      <c r="F11" s="320"/>
      <c r="G11" s="320"/>
      <c r="H11" s="320"/>
      <c r="I11" s="320"/>
      <c r="J11" s="320"/>
      <c r="K11" s="320"/>
      <c r="L11" s="5"/>
    </row>
    <row r="12" spans="1:12" ht="12.75" customHeight="1">
      <c r="A12" s="4"/>
      <c r="B12" s="5"/>
      <c r="C12" s="5"/>
      <c r="D12" s="5"/>
      <c r="E12" s="5"/>
      <c r="F12" s="5"/>
      <c r="G12" s="5"/>
      <c r="H12" s="5"/>
      <c r="I12" s="5"/>
      <c r="J12" s="5"/>
      <c r="K12" s="5"/>
      <c r="L12" s="5"/>
    </row>
    <row r="13" spans="1:12" ht="12.75" customHeight="1">
      <c r="A13" s="4"/>
      <c r="B13" s="44"/>
      <c r="C13" s="5"/>
      <c r="D13" s="346" t="s">
        <v>97</v>
      </c>
      <c r="E13" s="347"/>
      <c r="F13" s="347"/>
      <c r="G13" s="347"/>
      <c r="H13" s="347"/>
      <c r="I13" s="347"/>
      <c r="J13" s="347"/>
      <c r="K13" s="5"/>
      <c r="L13" s="5"/>
    </row>
    <row r="14" spans="1:12" ht="12.75" customHeight="1">
      <c r="A14" s="4"/>
      <c r="B14" s="5"/>
      <c r="C14" s="5"/>
      <c r="D14" s="347"/>
      <c r="E14" s="347"/>
      <c r="F14" s="347"/>
      <c r="G14" s="347"/>
      <c r="H14" s="347"/>
      <c r="I14" s="347"/>
      <c r="J14" s="347"/>
      <c r="K14" s="5"/>
      <c r="L14" s="5"/>
    </row>
    <row r="15" spans="1:12" ht="12.75" customHeight="1">
      <c r="A15" s="4"/>
      <c r="B15" s="5"/>
      <c r="C15" s="5"/>
      <c r="D15" s="5"/>
      <c r="E15" s="87"/>
      <c r="F15" s="5"/>
      <c r="G15" s="5"/>
      <c r="H15" s="5"/>
      <c r="I15" s="5"/>
      <c r="J15" s="5"/>
      <c r="K15" s="5"/>
      <c r="L15" s="5"/>
    </row>
    <row r="16" spans="1:12" ht="12.75" customHeight="1">
      <c r="A16" s="4"/>
      <c r="B16" s="5"/>
      <c r="C16" s="5"/>
      <c r="D16" s="42"/>
      <c r="E16" s="137">
        <v>10.6</v>
      </c>
      <c r="F16" s="138" t="s">
        <v>98</v>
      </c>
      <c r="G16" s="139">
        <v>2621831</v>
      </c>
      <c r="H16" s="5"/>
      <c r="I16" s="5"/>
      <c r="J16" s="5"/>
      <c r="K16" s="5"/>
      <c r="L16" s="5"/>
    </row>
    <row r="17" spans="1:12" ht="12.75" customHeight="1">
      <c r="A17" s="4"/>
      <c r="B17" s="5"/>
      <c r="C17" s="5"/>
      <c r="D17" s="42"/>
      <c r="E17" s="137"/>
      <c r="F17" s="5"/>
      <c r="G17" s="140" t="s">
        <v>99</v>
      </c>
      <c r="H17" s="5"/>
      <c r="I17" s="5"/>
      <c r="J17" s="5"/>
      <c r="K17" s="5"/>
      <c r="L17" s="5"/>
    </row>
    <row r="18" spans="1:12" ht="12.75" customHeight="1">
      <c r="A18" s="4"/>
      <c r="B18" s="5"/>
      <c r="C18" s="5"/>
      <c r="D18" s="42"/>
      <c r="E18" s="137"/>
      <c r="F18" s="5"/>
      <c r="G18" s="141"/>
      <c r="H18" s="5"/>
      <c r="I18" s="5"/>
      <c r="J18" s="5"/>
      <c r="K18" s="5"/>
      <c r="L18" s="5"/>
    </row>
    <row r="19" spans="1:12" ht="12.75" customHeight="1">
      <c r="A19" s="4"/>
      <c r="B19" s="5"/>
      <c r="C19" s="5"/>
      <c r="D19" s="142" t="s">
        <v>100</v>
      </c>
      <c r="E19" s="134">
        <f>G16/E16</f>
        <v>247342.54716981133</v>
      </c>
      <c r="F19" s="123"/>
      <c r="G19" s="5"/>
      <c r="H19" s="5"/>
      <c r="I19" s="5"/>
      <c r="J19" s="5"/>
      <c r="K19" s="5"/>
      <c r="L19" s="5"/>
    </row>
    <row r="20" spans="1:12" ht="12.75" customHeight="1">
      <c r="A20" s="4"/>
      <c r="B20" s="5"/>
      <c r="C20" s="5"/>
      <c r="D20" s="42"/>
      <c r="E20" s="137"/>
      <c r="F20" s="5"/>
      <c r="G20" s="5"/>
      <c r="H20" s="5"/>
      <c r="I20" s="5"/>
      <c r="J20" s="5"/>
      <c r="K20" s="5"/>
      <c r="L20" s="5"/>
    </row>
    <row r="21" spans="1:12" ht="12.75" customHeight="1">
      <c r="A21" s="4"/>
      <c r="B21" s="5"/>
      <c r="C21" s="5"/>
      <c r="D21" s="84" t="s">
        <v>101</v>
      </c>
      <c r="E21" s="137"/>
      <c r="F21" s="5"/>
      <c r="G21" s="5"/>
      <c r="H21" s="143"/>
      <c r="I21" s="5"/>
      <c r="J21" s="5"/>
      <c r="K21" s="5"/>
      <c r="L21" s="5"/>
    </row>
    <row r="22" spans="1:12" ht="12.75" customHeight="1">
      <c r="A22" s="4"/>
      <c r="B22" s="5"/>
      <c r="C22" s="5"/>
      <c r="D22" s="42"/>
      <c r="E22" s="137"/>
      <c r="F22" s="123"/>
      <c r="G22" s="5"/>
      <c r="H22" s="5"/>
      <c r="I22" s="5"/>
      <c r="J22" s="5"/>
      <c r="K22" s="5"/>
      <c r="L22" s="5"/>
    </row>
    <row r="23" spans="1:12" ht="14.25" customHeight="1">
      <c r="A23" s="4"/>
      <c r="B23" s="5"/>
      <c r="C23" s="5"/>
      <c r="D23" s="42"/>
      <c r="E23" s="144">
        <v>6666490</v>
      </c>
      <c r="F23" s="145"/>
      <c r="G23" s="5"/>
      <c r="H23" s="5"/>
      <c r="I23" s="5"/>
      <c r="J23" s="5"/>
      <c r="K23" s="5"/>
      <c r="L23" s="5"/>
    </row>
    <row r="24" spans="1:12" ht="12.75" customHeight="1">
      <c r="A24" s="4"/>
      <c r="B24" s="5"/>
      <c r="C24" s="5"/>
      <c r="D24" s="42"/>
      <c r="E24" s="134">
        <f>E19</f>
        <v>247342.54716981133</v>
      </c>
      <c r="F24" s="145"/>
      <c r="G24" s="5"/>
      <c r="H24" s="5"/>
      <c r="I24" s="5"/>
      <c r="J24" s="5"/>
      <c r="K24" s="5"/>
      <c r="L24" s="5"/>
    </row>
    <row r="25" spans="1:12" ht="12.75" customHeight="1">
      <c r="A25" s="4"/>
      <c r="B25" s="5"/>
      <c r="C25" s="5"/>
      <c r="D25" s="42"/>
      <c r="E25" s="134"/>
      <c r="F25" s="145"/>
      <c r="G25" s="5"/>
      <c r="H25" s="5"/>
      <c r="I25" s="5"/>
      <c r="J25" s="5"/>
      <c r="K25" s="5"/>
      <c r="L25" s="5"/>
    </row>
    <row r="26" spans="1:12" ht="12.75" customHeight="1">
      <c r="A26" s="4"/>
      <c r="B26" s="5"/>
      <c r="C26" s="5"/>
      <c r="D26" s="146" t="s">
        <v>98</v>
      </c>
      <c r="E26" s="147">
        <f>(E23/E24)</f>
        <v>26.95245955975042</v>
      </c>
      <c r="F26" s="5"/>
      <c r="G26" s="5"/>
      <c r="H26" s="5"/>
      <c r="I26" s="5"/>
      <c r="J26" s="5"/>
      <c r="K26" s="5"/>
      <c r="L26" s="5"/>
    </row>
    <row r="27" spans="1:12" ht="12.75" customHeight="1">
      <c r="A27" s="4"/>
      <c r="B27" s="5"/>
      <c r="C27" s="5"/>
      <c r="D27" s="5"/>
      <c r="E27" s="5"/>
      <c r="F27" s="5"/>
      <c r="G27" s="5"/>
      <c r="H27" s="5"/>
      <c r="I27" s="5"/>
      <c r="J27" s="5"/>
      <c r="K27" s="5"/>
      <c r="L27" s="5"/>
    </row>
    <row r="28" spans="1:12" s="304" customFormat="1" ht="15.75" customHeight="1">
      <c r="A28" s="5"/>
      <c r="B28" s="320" t="s">
        <v>22</v>
      </c>
      <c r="C28" s="320"/>
      <c r="D28" s="320"/>
      <c r="E28" s="320"/>
      <c r="F28" s="320"/>
      <c r="G28" s="342" t="s">
        <v>23</v>
      </c>
      <c r="H28" s="342"/>
      <c r="I28" s="342"/>
      <c r="J28" s="342"/>
      <c r="K28" s="342"/>
      <c r="L28" s="5"/>
    </row>
  </sheetData>
  <mergeCells count="7">
    <mergeCell ref="B28:F28"/>
    <mergeCell ref="G28:K28"/>
    <mergeCell ref="D13:J14"/>
    <mergeCell ref="B6:F6"/>
    <mergeCell ref="G6:K6"/>
    <mergeCell ref="D8:K9"/>
    <mergeCell ref="B11:K11"/>
  </mergeCells>
  <hyperlinks>
    <hyperlink ref="B4" location="Ejercicios!A1" display="Volver a ejercicios" xr:uid="{00000000-0004-0000-0600-000000000000}"/>
    <hyperlink ref="K4" location="Índice!A1" display="Volver al índice" xr:uid="{00000000-0004-0000-0600-000001000000}"/>
  </hyperlinks>
  <pageMargins left="0.75" right="0.75" top="1" bottom="1" header="0.5" footer="0.5"/>
  <pageSetup scale="70" orientation="portrait"/>
  <headerFooter>
    <oddFooter>&amp;R&amp;"Arial,Regular"&amp;10&amp;K000000Rta_2.4</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3"/>
  <sheetViews>
    <sheetView showGridLines="0" zoomScaleNormal="100" workbookViewId="0">
      <selection activeCell="O15" sqref="O15"/>
    </sheetView>
  </sheetViews>
  <sheetFormatPr defaultColWidth="9.140625" defaultRowHeight="15" customHeight="1"/>
  <cols>
    <col min="1" max="1" width="9.140625" style="1" customWidth="1"/>
    <col min="2" max="2" width="4.5703125" style="1" customWidth="1"/>
    <col min="3" max="3" width="3.42578125" style="1" customWidth="1"/>
    <col min="4" max="5" width="13.42578125" style="1" customWidth="1"/>
    <col min="6" max="6" width="9.140625" style="1" customWidth="1"/>
    <col min="7" max="7" width="7.42578125" style="1" customWidth="1"/>
    <col min="8" max="8" width="13" style="1" customWidth="1"/>
    <col min="9" max="9" width="11.28515625" style="1" customWidth="1"/>
    <col min="10" max="13" width="9.140625" style="1" customWidth="1"/>
    <col min="14" max="14" width="9.140625" style="312" customWidth="1"/>
    <col min="15" max="15" width="9.140625" style="1" customWidth="1"/>
    <col min="16" max="16384" width="9.140625" style="1"/>
  </cols>
  <sheetData>
    <row r="1" spans="1:14" ht="13.7" customHeight="1">
      <c r="A1" s="107"/>
      <c r="B1" s="108"/>
      <c r="C1" s="108"/>
      <c r="D1" s="108"/>
      <c r="E1" s="108"/>
      <c r="F1" s="108"/>
      <c r="G1" s="108"/>
      <c r="H1" s="108"/>
      <c r="I1" s="108"/>
      <c r="J1" s="108"/>
      <c r="K1" s="108"/>
      <c r="L1" s="3"/>
      <c r="M1" s="3"/>
      <c r="N1" s="310"/>
    </row>
    <row r="2" spans="1:14" ht="13.7" customHeight="1">
      <c r="A2" s="109"/>
      <c r="B2" s="110"/>
      <c r="C2" s="5"/>
      <c r="D2" s="5"/>
      <c r="E2" s="5"/>
      <c r="F2" s="5"/>
      <c r="G2" s="5"/>
      <c r="H2" s="111"/>
      <c r="I2" s="111"/>
      <c r="J2" s="5"/>
      <c r="K2" s="6" t="s">
        <v>0</v>
      </c>
      <c r="L2" s="111"/>
      <c r="M2" s="5"/>
      <c r="N2" s="310"/>
    </row>
    <row r="3" spans="1:14" ht="13.7" customHeight="1">
      <c r="A3" s="109"/>
      <c r="B3" s="110"/>
      <c r="C3" s="110"/>
      <c r="D3" s="110"/>
      <c r="E3" s="110"/>
      <c r="F3" s="110"/>
      <c r="G3" s="110"/>
      <c r="H3" s="110"/>
      <c r="I3" s="110"/>
      <c r="J3" s="111"/>
      <c r="K3" s="111"/>
      <c r="L3" s="111"/>
      <c r="M3" s="5"/>
      <c r="N3" s="310"/>
    </row>
    <row r="4" spans="1:14" ht="13.7" customHeight="1">
      <c r="A4" s="109"/>
      <c r="B4" s="300" t="s">
        <v>74</v>
      </c>
      <c r="C4" s="112"/>
      <c r="D4" s="112"/>
      <c r="E4" s="112"/>
      <c r="F4" s="112"/>
      <c r="G4" s="112"/>
      <c r="H4" s="110"/>
      <c r="I4" s="110"/>
      <c r="J4" s="5"/>
      <c r="K4" s="299" t="s">
        <v>24</v>
      </c>
      <c r="L4" s="111"/>
      <c r="M4" s="5"/>
      <c r="N4" s="310"/>
    </row>
    <row r="5" spans="1:14" ht="13.7" customHeight="1">
      <c r="A5" s="4"/>
      <c r="B5" s="5"/>
      <c r="C5" s="5"/>
      <c r="D5" s="5"/>
      <c r="E5" s="5"/>
      <c r="F5" s="5"/>
      <c r="G5" s="5"/>
      <c r="H5" s="5"/>
      <c r="I5" s="5"/>
      <c r="J5" s="5"/>
      <c r="K5" s="5"/>
      <c r="L5" s="5"/>
      <c r="M5" s="5"/>
      <c r="N5" s="310"/>
    </row>
    <row r="6" spans="1:14" ht="18.600000000000001" customHeight="1">
      <c r="A6" s="113"/>
      <c r="B6" s="320" t="s">
        <v>75</v>
      </c>
      <c r="C6" s="320"/>
      <c r="D6" s="320"/>
      <c r="E6" s="320"/>
      <c r="F6" s="320"/>
      <c r="G6" s="338"/>
      <c r="H6" s="338"/>
      <c r="I6" s="338"/>
      <c r="J6" s="338"/>
      <c r="K6" s="344"/>
      <c r="L6" s="5"/>
      <c r="M6" s="5"/>
      <c r="N6" s="310"/>
    </row>
    <row r="7" spans="1:14" ht="18.600000000000001" customHeight="1">
      <c r="A7" s="113"/>
      <c r="B7" s="114"/>
      <c r="C7" s="114"/>
      <c r="D7" s="114"/>
      <c r="E7" s="114"/>
      <c r="F7" s="114"/>
      <c r="G7" s="115"/>
      <c r="H7" s="115"/>
      <c r="I7" s="115"/>
      <c r="J7" s="115"/>
      <c r="K7" s="115"/>
      <c r="L7" s="5"/>
      <c r="M7" s="5"/>
      <c r="N7" s="310"/>
    </row>
    <row r="8" spans="1:14" ht="12.75" customHeight="1">
      <c r="A8" s="113"/>
      <c r="B8" s="116">
        <v>2.5</v>
      </c>
      <c r="C8" s="44"/>
      <c r="D8" s="336" t="s">
        <v>102</v>
      </c>
      <c r="E8" s="337"/>
      <c r="F8" s="337"/>
      <c r="G8" s="337"/>
      <c r="H8" s="337"/>
      <c r="I8" s="337"/>
      <c r="J8" s="337"/>
      <c r="K8" s="337"/>
      <c r="L8" s="76"/>
      <c r="M8" s="5"/>
      <c r="N8" s="310"/>
    </row>
    <row r="9" spans="1:14" ht="13.7" customHeight="1">
      <c r="A9" s="113"/>
      <c r="B9" s="44"/>
      <c r="C9" s="44"/>
      <c r="D9" s="337"/>
      <c r="E9" s="337"/>
      <c r="F9" s="337"/>
      <c r="G9" s="337"/>
      <c r="H9" s="337"/>
      <c r="I9" s="337"/>
      <c r="J9" s="337"/>
      <c r="K9" s="337"/>
      <c r="L9" s="76"/>
      <c r="M9" s="5"/>
      <c r="N9" s="310"/>
    </row>
    <row r="10" spans="1:14" ht="18.75" customHeight="1">
      <c r="A10" s="113"/>
      <c r="B10" s="44"/>
      <c r="C10" s="44"/>
      <c r="D10" s="337"/>
      <c r="E10" s="337"/>
      <c r="F10" s="337"/>
      <c r="G10" s="337"/>
      <c r="H10" s="337"/>
      <c r="I10" s="337"/>
      <c r="J10" s="337"/>
      <c r="K10" s="337"/>
      <c r="L10" s="5"/>
      <c r="M10" s="5"/>
      <c r="N10" s="310"/>
    </row>
    <row r="11" spans="1:14" ht="18.75" customHeight="1">
      <c r="A11" s="113"/>
      <c r="B11" s="44"/>
      <c r="C11" s="44"/>
      <c r="D11" s="73"/>
      <c r="E11" s="73"/>
      <c r="F11" s="73"/>
      <c r="G11" s="73"/>
      <c r="H11" s="73"/>
      <c r="I11" s="73"/>
      <c r="J11" s="73"/>
      <c r="K11" s="73"/>
      <c r="L11" s="5"/>
      <c r="M11" s="5"/>
      <c r="N11" s="310"/>
    </row>
    <row r="12" spans="1:14" ht="18.75" customHeight="1">
      <c r="A12" s="113"/>
      <c r="B12" s="320" t="s">
        <v>76</v>
      </c>
      <c r="C12" s="320"/>
      <c r="D12" s="320"/>
      <c r="E12" s="320"/>
      <c r="F12" s="320"/>
      <c r="G12" s="320"/>
      <c r="H12" s="320"/>
      <c r="I12" s="320"/>
      <c r="J12" s="320"/>
      <c r="K12" s="320"/>
      <c r="L12" s="5"/>
      <c r="M12" s="5"/>
      <c r="N12" s="310"/>
    </row>
    <row r="13" spans="1:14" ht="23.25" customHeight="1">
      <c r="A13" s="4"/>
      <c r="B13" s="5"/>
      <c r="C13" s="43"/>
      <c r="D13" s="148"/>
      <c r="E13" s="148"/>
      <c r="F13" s="148"/>
      <c r="G13" s="43"/>
      <c r="H13" s="148"/>
      <c r="I13" s="148"/>
      <c r="J13" s="148"/>
      <c r="K13" s="43"/>
      <c r="L13" s="43"/>
      <c r="M13" s="43"/>
      <c r="N13" s="311"/>
    </row>
    <row r="14" spans="1:14" ht="13.7" customHeight="1">
      <c r="A14" s="4"/>
      <c r="B14" s="5"/>
      <c r="C14" s="149"/>
      <c r="D14" s="349" t="s">
        <v>103</v>
      </c>
      <c r="E14" s="350"/>
      <c r="F14" s="351"/>
      <c r="G14" s="151"/>
      <c r="H14" s="349" t="s">
        <v>104</v>
      </c>
      <c r="I14" s="350"/>
      <c r="J14" s="351"/>
      <c r="K14" s="152"/>
      <c r="L14" s="5"/>
      <c r="M14" s="5"/>
      <c r="N14" s="310"/>
    </row>
    <row r="15" spans="1:14" ht="13.7" customHeight="1">
      <c r="A15" s="4"/>
      <c r="B15" s="5"/>
      <c r="C15" s="149"/>
      <c r="D15" s="152"/>
      <c r="E15" s="5"/>
      <c r="F15" s="149"/>
      <c r="G15" s="151"/>
      <c r="H15" s="152"/>
      <c r="I15" s="5"/>
      <c r="J15" s="149"/>
      <c r="K15" s="152"/>
      <c r="L15" s="5"/>
      <c r="M15" s="5"/>
      <c r="N15" s="310"/>
    </row>
    <row r="16" spans="1:14" ht="15.95" customHeight="1">
      <c r="A16" s="4"/>
      <c r="B16" s="5"/>
      <c r="C16" s="149"/>
      <c r="D16" s="153" t="s">
        <v>105</v>
      </c>
      <c r="E16" s="117" t="s">
        <v>106</v>
      </c>
      <c r="F16" s="154" t="s">
        <v>107</v>
      </c>
      <c r="G16" s="151"/>
      <c r="H16" s="155" t="s">
        <v>108</v>
      </c>
      <c r="I16" s="5"/>
      <c r="J16" s="149"/>
      <c r="K16" s="152"/>
      <c r="L16" s="5"/>
      <c r="M16" s="5"/>
      <c r="N16" s="310"/>
    </row>
    <row r="17" spans="1:14" ht="13.7" customHeight="1">
      <c r="A17" s="4"/>
      <c r="B17" s="5"/>
      <c r="C17" s="149"/>
      <c r="D17" s="152"/>
      <c r="E17" s="5"/>
      <c r="F17" s="149"/>
      <c r="G17" s="151"/>
      <c r="H17" s="152"/>
      <c r="I17" s="5"/>
      <c r="J17" s="149"/>
      <c r="K17" s="156"/>
      <c r="L17" s="5"/>
      <c r="M17" s="5"/>
      <c r="N17" s="310"/>
    </row>
    <row r="18" spans="1:14" ht="13.7" customHeight="1">
      <c r="A18" s="4"/>
      <c r="B18" s="5"/>
      <c r="C18" s="149"/>
      <c r="D18" s="157" t="s">
        <v>109</v>
      </c>
      <c r="E18" s="158" t="s">
        <v>107</v>
      </c>
      <c r="F18" s="159"/>
      <c r="G18" s="151"/>
      <c r="H18" s="160" t="s">
        <v>110</v>
      </c>
      <c r="I18" s="5"/>
      <c r="J18" s="149"/>
      <c r="K18" s="161"/>
      <c r="L18" s="5"/>
      <c r="M18" s="5"/>
      <c r="N18" s="310"/>
    </row>
    <row r="19" spans="1:14" ht="13.7" customHeight="1">
      <c r="A19" s="4"/>
      <c r="B19" s="5"/>
      <c r="C19" s="5"/>
      <c r="D19" s="162"/>
      <c r="E19" s="162"/>
      <c r="F19" s="162"/>
      <c r="G19" s="149"/>
      <c r="H19" s="163" t="s">
        <v>111</v>
      </c>
      <c r="I19" s="164">
        <f>E28*E26</f>
        <v>11743530.525</v>
      </c>
      <c r="J19" s="149"/>
      <c r="K19" s="152"/>
      <c r="L19" s="5"/>
      <c r="M19" s="5"/>
      <c r="N19" s="310"/>
    </row>
    <row r="20" spans="1:14" ht="13.7" customHeight="1">
      <c r="A20" s="4"/>
      <c r="B20" s="5"/>
      <c r="C20" s="149"/>
      <c r="D20" s="349" t="s">
        <v>112</v>
      </c>
      <c r="E20" s="350"/>
      <c r="F20" s="351"/>
      <c r="G20" s="151"/>
      <c r="H20" s="165"/>
      <c r="I20" s="5"/>
      <c r="J20" s="149"/>
      <c r="K20" s="152"/>
      <c r="L20" s="5"/>
      <c r="M20" s="5"/>
      <c r="N20" s="310"/>
    </row>
    <row r="21" spans="1:14" ht="13.7" customHeight="1">
      <c r="A21" s="4"/>
      <c r="B21" s="5"/>
      <c r="C21" s="149"/>
      <c r="D21" s="166"/>
      <c r="E21" s="5"/>
      <c r="F21" s="149"/>
      <c r="G21" s="151"/>
      <c r="H21" s="167"/>
      <c r="I21" s="168"/>
      <c r="J21" s="149"/>
      <c r="K21" s="152"/>
      <c r="L21" s="5"/>
      <c r="M21" s="5"/>
      <c r="N21" s="310"/>
    </row>
    <row r="22" spans="1:14" ht="13.7" customHeight="1">
      <c r="A22" s="4"/>
      <c r="B22" s="5"/>
      <c r="C22" s="149"/>
      <c r="D22" s="153" t="s">
        <v>113</v>
      </c>
      <c r="E22" s="169">
        <v>0.61</v>
      </c>
      <c r="F22" s="149"/>
      <c r="G22" s="151"/>
      <c r="H22" s="163" t="s">
        <v>111</v>
      </c>
      <c r="I22" s="126" t="s">
        <v>114</v>
      </c>
      <c r="J22" s="149"/>
      <c r="K22" s="152"/>
      <c r="L22" s="5"/>
      <c r="M22" s="5"/>
      <c r="N22" s="310"/>
    </row>
    <row r="23" spans="1:14" ht="13.7" customHeight="1">
      <c r="A23" s="4"/>
      <c r="B23" s="5"/>
      <c r="C23" s="149"/>
      <c r="D23" s="166"/>
      <c r="E23" s="5"/>
      <c r="F23" s="149"/>
      <c r="G23" s="151"/>
      <c r="H23" s="167"/>
      <c r="I23" s="126"/>
      <c r="J23" s="149"/>
      <c r="K23" s="152"/>
      <c r="L23" s="5"/>
      <c r="M23" s="5"/>
      <c r="N23" s="310"/>
    </row>
    <row r="24" spans="1:14" ht="13.7" customHeight="1">
      <c r="A24" s="4"/>
      <c r="B24" s="5"/>
      <c r="C24" s="149"/>
      <c r="D24" s="153" t="s">
        <v>113</v>
      </c>
      <c r="E24" s="117" t="s">
        <v>115</v>
      </c>
      <c r="F24" s="149"/>
      <c r="G24" s="151"/>
      <c r="H24" s="163" t="s">
        <v>116</v>
      </c>
      <c r="I24" s="126" t="s">
        <v>117</v>
      </c>
      <c r="J24" s="149"/>
      <c r="K24" s="152"/>
      <c r="L24" s="5"/>
      <c r="M24" s="5"/>
      <c r="N24" s="310"/>
    </row>
    <row r="25" spans="1:14" ht="13.7" customHeight="1">
      <c r="A25" s="4"/>
      <c r="B25" s="5"/>
      <c r="C25" s="149"/>
      <c r="D25" s="152"/>
      <c r="E25" s="5"/>
      <c r="F25" s="149"/>
      <c r="G25" s="151"/>
      <c r="H25" s="163" t="s">
        <v>116</v>
      </c>
      <c r="I25" s="168">
        <f>E22*E26</f>
        <v>10612672.029999999</v>
      </c>
      <c r="J25" s="149"/>
      <c r="K25" s="152"/>
      <c r="L25" s="5"/>
      <c r="M25" s="5"/>
      <c r="N25" s="310"/>
    </row>
    <row r="26" spans="1:14" ht="13.7" customHeight="1">
      <c r="A26" s="4"/>
      <c r="B26" s="5"/>
      <c r="C26" s="149"/>
      <c r="D26" s="153" t="s">
        <v>111</v>
      </c>
      <c r="E26" s="134">
        <v>17397823</v>
      </c>
      <c r="F26" s="149"/>
      <c r="G26" s="151"/>
      <c r="H26" s="167"/>
      <c r="I26" s="170"/>
      <c r="J26" s="149"/>
      <c r="K26" s="152"/>
      <c r="L26" s="5"/>
      <c r="M26" s="5"/>
      <c r="N26" s="310"/>
    </row>
    <row r="27" spans="1:14" ht="13.7" customHeight="1">
      <c r="A27" s="4"/>
      <c r="B27" s="5"/>
      <c r="C27" s="149"/>
      <c r="D27" s="166"/>
      <c r="E27" s="87"/>
      <c r="F27" s="171"/>
      <c r="G27" s="172"/>
      <c r="H27" s="163" t="s">
        <v>109</v>
      </c>
      <c r="I27" s="126" t="s">
        <v>118</v>
      </c>
      <c r="J27" s="149"/>
      <c r="K27" s="152"/>
      <c r="L27" s="5"/>
      <c r="M27" s="5"/>
      <c r="N27" s="310"/>
    </row>
    <row r="28" spans="1:14" ht="13.7" customHeight="1">
      <c r="A28" s="4"/>
      <c r="B28" s="5"/>
      <c r="C28" s="149"/>
      <c r="D28" s="153" t="s">
        <v>119</v>
      </c>
      <c r="E28" s="169">
        <v>0.67500000000000004</v>
      </c>
      <c r="F28" s="171"/>
      <c r="G28" s="172"/>
      <c r="H28" s="163" t="s">
        <v>109</v>
      </c>
      <c r="I28" s="168">
        <f>I19-I25</f>
        <v>1130858.495000001</v>
      </c>
      <c r="J28" s="149"/>
      <c r="K28" s="152"/>
      <c r="L28" s="5"/>
      <c r="M28" s="5"/>
      <c r="N28" s="310"/>
    </row>
    <row r="29" spans="1:14" ht="13.7" customHeight="1">
      <c r="A29" s="4"/>
      <c r="B29" s="5"/>
      <c r="C29" s="149"/>
      <c r="D29" s="152"/>
      <c r="E29" s="5"/>
      <c r="F29" s="171"/>
      <c r="G29" s="172"/>
      <c r="H29" s="165"/>
      <c r="I29" s="5"/>
      <c r="J29" s="149"/>
      <c r="K29" s="152"/>
      <c r="L29" s="5"/>
      <c r="M29" s="5"/>
      <c r="N29" s="310"/>
    </row>
    <row r="30" spans="1:14" ht="13.7" customHeight="1">
      <c r="A30" s="4"/>
      <c r="B30" s="5"/>
      <c r="C30" s="149"/>
      <c r="D30" s="173" t="s">
        <v>119</v>
      </c>
      <c r="E30" s="158" t="s">
        <v>120</v>
      </c>
      <c r="F30" s="174"/>
      <c r="G30" s="151"/>
      <c r="H30" s="175" t="s">
        <v>105</v>
      </c>
      <c r="I30" s="176">
        <f>I28/I19</f>
        <v>9.629629629629638E-2</v>
      </c>
      <c r="J30" s="174"/>
      <c r="K30" s="152"/>
      <c r="L30" s="5"/>
      <c r="M30" s="5"/>
      <c r="N30" s="310"/>
    </row>
    <row r="31" spans="1:14" ht="16.7" customHeight="1">
      <c r="A31" s="4"/>
      <c r="B31" s="5"/>
      <c r="C31" s="5"/>
      <c r="D31" s="177"/>
      <c r="E31" s="177"/>
      <c r="F31" s="177"/>
      <c r="G31" s="5"/>
      <c r="H31" s="178"/>
      <c r="I31" s="177"/>
      <c r="J31" s="177"/>
      <c r="K31" s="5"/>
      <c r="L31" s="5"/>
      <c r="M31" s="5"/>
      <c r="N31" s="310"/>
    </row>
    <row r="32" spans="1:14" ht="13.7" customHeight="1">
      <c r="A32" s="4"/>
      <c r="B32" s="5"/>
      <c r="C32" s="5"/>
      <c r="D32" s="5"/>
      <c r="E32" s="5"/>
      <c r="F32" s="5"/>
      <c r="G32" s="5"/>
      <c r="H32" s="5"/>
      <c r="I32" s="5"/>
      <c r="J32" s="5"/>
      <c r="K32" s="5"/>
      <c r="L32" s="5"/>
      <c r="M32" s="5"/>
      <c r="N32" s="310"/>
    </row>
    <row r="33" spans="1:14" ht="17.45" customHeight="1">
      <c r="A33" s="4"/>
      <c r="B33" s="320" t="s">
        <v>22</v>
      </c>
      <c r="C33" s="320"/>
      <c r="D33" s="320"/>
      <c r="E33" s="320"/>
      <c r="F33" s="320"/>
      <c r="G33" s="342" t="s">
        <v>23</v>
      </c>
      <c r="H33" s="342"/>
      <c r="I33" s="342"/>
      <c r="J33" s="342"/>
      <c r="K33" s="348"/>
      <c r="L33" s="5"/>
      <c r="M33" s="5"/>
      <c r="N33" s="310"/>
    </row>
    <row r="34" spans="1:14" ht="13.7" customHeight="1">
      <c r="A34" s="4"/>
      <c r="B34" s="5"/>
      <c r="C34" s="5"/>
      <c r="D34" s="5"/>
      <c r="E34" s="5"/>
      <c r="F34" s="5"/>
      <c r="G34" s="5"/>
      <c r="H34" s="5"/>
      <c r="I34" s="5"/>
      <c r="J34" s="5"/>
      <c r="K34" s="5"/>
      <c r="L34" s="5"/>
      <c r="M34" s="5"/>
      <c r="N34" s="310"/>
    </row>
    <row r="35" spans="1:14" ht="13.7" customHeight="1">
      <c r="A35" s="4"/>
      <c r="B35" s="5"/>
      <c r="C35" s="5"/>
      <c r="D35" s="5"/>
      <c r="E35" s="5"/>
      <c r="F35" s="5"/>
      <c r="G35" s="5"/>
      <c r="H35" s="5"/>
      <c r="I35" s="5"/>
      <c r="J35" s="5"/>
      <c r="K35" s="5"/>
      <c r="L35" s="5"/>
      <c r="M35" s="5"/>
      <c r="N35" s="310"/>
    </row>
    <row r="36" spans="1:14" ht="13.7" customHeight="1">
      <c r="A36" s="4"/>
      <c r="B36" s="5"/>
      <c r="C36" s="5"/>
      <c r="D36" s="5"/>
      <c r="E36" s="179"/>
      <c r="F36" s="5"/>
      <c r="G36" s="5"/>
      <c r="H36" s="5"/>
      <c r="I36" s="5"/>
      <c r="J36" s="5"/>
      <c r="K36" s="5"/>
      <c r="L36" s="5"/>
      <c r="M36" s="5"/>
      <c r="N36" s="310"/>
    </row>
    <row r="37" spans="1:14" ht="13.7" customHeight="1">
      <c r="A37" s="4"/>
      <c r="B37" s="5"/>
      <c r="C37" s="5"/>
      <c r="D37" s="5"/>
      <c r="E37" s="170"/>
      <c r="F37" s="5"/>
      <c r="G37" s="5"/>
      <c r="H37" s="5"/>
      <c r="I37" s="5"/>
      <c r="J37" s="5"/>
      <c r="K37" s="5"/>
      <c r="L37" s="5"/>
      <c r="M37" s="5"/>
      <c r="N37" s="310"/>
    </row>
    <row r="38" spans="1:14" ht="13.7" customHeight="1">
      <c r="A38" s="4"/>
      <c r="B38" s="5"/>
      <c r="C38" s="5"/>
      <c r="D38" s="5"/>
      <c r="E38" s="170"/>
      <c r="F38" s="5"/>
      <c r="G38" s="5"/>
      <c r="H38" s="5"/>
      <c r="I38" s="5"/>
      <c r="J38" s="5"/>
      <c r="K38" s="5"/>
      <c r="L38" s="5"/>
      <c r="M38" s="5"/>
      <c r="N38" s="310"/>
    </row>
    <row r="39" spans="1:14" ht="13.7" customHeight="1">
      <c r="A39" s="4"/>
      <c r="B39" s="5"/>
      <c r="C39" s="5"/>
      <c r="D39" s="5"/>
      <c r="E39" s="170"/>
      <c r="F39" s="5"/>
      <c r="G39" s="5"/>
      <c r="H39" s="5"/>
      <c r="I39" s="5"/>
      <c r="J39" s="5"/>
      <c r="K39" s="5"/>
      <c r="L39" s="5"/>
      <c r="M39" s="5"/>
      <c r="N39" s="310"/>
    </row>
    <row r="40" spans="1:14" ht="13.7" customHeight="1">
      <c r="A40" s="4"/>
      <c r="B40" s="5"/>
      <c r="C40" s="5"/>
      <c r="D40" s="5"/>
      <c r="E40" s="170"/>
      <c r="F40" s="5"/>
      <c r="G40" s="5"/>
      <c r="H40" s="5"/>
      <c r="I40" s="5"/>
      <c r="J40" s="5"/>
      <c r="K40" s="5"/>
      <c r="L40" s="5"/>
      <c r="M40" s="5"/>
      <c r="N40" s="310"/>
    </row>
    <row r="41" spans="1:14" ht="13.7" customHeight="1">
      <c r="A41" s="4"/>
      <c r="B41" s="5"/>
      <c r="C41" s="5"/>
      <c r="D41" s="5"/>
      <c r="E41" s="170"/>
      <c r="F41" s="5"/>
      <c r="G41" s="5"/>
      <c r="H41" s="5"/>
      <c r="I41" s="5"/>
      <c r="J41" s="5"/>
      <c r="K41" s="5"/>
      <c r="L41" s="5"/>
      <c r="M41" s="5"/>
      <c r="N41" s="310"/>
    </row>
    <row r="42" spans="1:14" ht="13.7" customHeight="1">
      <c r="A42" s="4"/>
      <c r="B42" s="5"/>
      <c r="C42" s="5"/>
      <c r="D42" s="5"/>
      <c r="E42" s="170"/>
      <c r="F42" s="5"/>
      <c r="G42" s="5"/>
      <c r="H42" s="5"/>
      <c r="I42" s="5"/>
      <c r="J42" s="5"/>
      <c r="K42" s="5"/>
      <c r="L42" s="5"/>
      <c r="M42" s="5"/>
      <c r="N42" s="310"/>
    </row>
    <row r="43" spans="1:14" s="312" customFormat="1" ht="13.7" customHeight="1">
      <c r="A43" s="310"/>
      <c r="B43" s="310"/>
      <c r="C43" s="310"/>
      <c r="D43" s="310"/>
      <c r="E43" s="313"/>
      <c r="F43" s="310"/>
      <c r="G43" s="310"/>
      <c r="H43" s="310"/>
      <c r="I43" s="310"/>
      <c r="J43" s="310"/>
      <c r="K43" s="310"/>
      <c r="L43" s="310"/>
      <c r="M43" s="310"/>
      <c r="N43" s="310"/>
    </row>
  </sheetData>
  <mergeCells count="9">
    <mergeCell ref="B6:F6"/>
    <mergeCell ref="G6:K6"/>
    <mergeCell ref="D8:K10"/>
    <mergeCell ref="B12:K12"/>
    <mergeCell ref="B33:F33"/>
    <mergeCell ref="G33:K33"/>
    <mergeCell ref="D20:F20"/>
    <mergeCell ref="H14:J14"/>
    <mergeCell ref="D14:F14"/>
  </mergeCells>
  <hyperlinks>
    <hyperlink ref="B4" location="Ejercicios!A1" display="Volver a ejercicios" xr:uid="{00000000-0004-0000-0700-000000000000}"/>
    <hyperlink ref="K4" location="Índice!A1" display="Volver al índice" xr:uid="{00000000-0004-0000-0700-000001000000}"/>
  </hyperlinks>
  <pageMargins left="0.75" right="0.75" top="1" bottom="1" header="0.5" footer="0.5"/>
  <pageSetup scale="80" orientation="landscape"/>
  <headerFooter>
    <oddFooter>&amp;R&amp;"Arial,Regular"&amp;10&amp;K000000Rta_2.5</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34"/>
  <sheetViews>
    <sheetView showGridLines="0" zoomScaleNormal="100" workbookViewId="0">
      <selection activeCell="S23" sqref="S23"/>
    </sheetView>
  </sheetViews>
  <sheetFormatPr defaultColWidth="9.140625" defaultRowHeight="12.75" customHeight="1"/>
  <cols>
    <col min="1" max="1" width="10.5703125" style="1" customWidth="1"/>
    <col min="2" max="2" width="14.42578125" style="1" customWidth="1"/>
    <col min="3" max="3" width="12.5703125" style="1" customWidth="1"/>
    <col min="4" max="4" width="14.42578125" style="1" customWidth="1"/>
    <col min="5" max="6" width="18.42578125" style="1" customWidth="1"/>
    <col min="7" max="7" width="13.42578125" style="1" customWidth="1"/>
    <col min="8" max="8" width="12.5703125" style="1" customWidth="1"/>
    <col min="9" max="9" width="9.85546875" style="1" customWidth="1"/>
    <col min="10" max="10" width="14" style="1" customWidth="1"/>
    <col min="11" max="11" width="9.42578125" style="304" customWidth="1"/>
    <col min="12" max="12" width="9.140625" style="304" customWidth="1"/>
    <col min="13" max="13" width="9.140625" style="1" customWidth="1"/>
    <col min="14" max="16384" width="9.140625" style="1"/>
  </cols>
  <sheetData>
    <row r="1" spans="1:12" ht="13.7" customHeight="1">
      <c r="A1" s="107"/>
      <c r="B1" s="108"/>
      <c r="C1" s="108"/>
      <c r="D1" s="108"/>
      <c r="E1" s="108"/>
      <c r="F1" s="108"/>
      <c r="G1" s="108"/>
      <c r="H1" s="108"/>
      <c r="I1" s="108"/>
      <c r="J1" s="108"/>
      <c r="K1" s="108"/>
      <c r="L1" s="5"/>
    </row>
    <row r="2" spans="1:12" ht="13.7" customHeight="1">
      <c r="A2" s="109"/>
      <c r="B2" s="110"/>
      <c r="C2" s="5"/>
      <c r="D2" s="5"/>
      <c r="E2" s="5"/>
      <c r="F2" s="5"/>
      <c r="G2" s="5"/>
      <c r="H2" s="111"/>
      <c r="I2" s="111"/>
      <c r="J2" s="5"/>
      <c r="K2" s="6" t="s">
        <v>0</v>
      </c>
      <c r="L2" s="111"/>
    </row>
    <row r="3" spans="1:12" ht="13.7" customHeight="1">
      <c r="A3" s="109"/>
      <c r="B3" s="110"/>
      <c r="C3" s="110"/>
      <c r="D3" s="110"/>
      <c r="E3" s="110"/>
      <c r="F3" s="110"/>
      <c r="G3" s="110"/>
      <c r="H3" s="110"/>
      <c r="I3" s="110"/>
      <c r="J3" s="111"/>
      <c r="K3" s="111"/>
      <c r="L3" s="111"/>
    </row>
    <row r="4" spans="1:12" ht="13.7" customHeight="1">
      <c r="A4" s="109"/>
      <c r="B4" s="300" t="s">
        <v>74</v>
      </c>
      <c r="C4" s="112"/>
      <c r="D4" s="112"/>
      <c r="E4" s="112"/>
      <c r="F4" s="112"/>
      <c r="G4" s="112"/>
      <c r="H4" s="110"/>
      <c r="I4" s="110"/>
      <c r="J4" s="5"/>
      <c r="K4" s="299" t="s">
        <v>24</v>
      </c>
      <c r="L4" s="111"/>
    </row>
    <row r="5" spans="1:12" ht="13.7" customHeight="1">
      <c r="A5" s="4"/>
      <c r="B5" s="5"/>
      <c r="C5" s="5"/>
      <c r="D5" s="5"/>
      <c r="E5" s="5"/>
      <c r="F5" s="5"/>
      <c r="G5" s="5"/>
      <c r="H5" s="5"/>
      <c r="I5" s="5"/>
      <c r="J5" s="5"/>
      <c r="K5" s="5"/>
      <c r="L5" s="5"/>
    </row>
    <row r="6" spans="1:12" ht="18.600000000000001" customHeight="1">
      <c r="A6" s="113"/>
      <c r="B6" s="320" t="s">
        <v>75</v>
      </c>
      <c r="C6" s="320"/>
      <c r="D6" s="320"/>
      <c r="E6" s="320"/>
      <c r="F6" s="320"/>
      <c r="G6" s="338"/>
      <c r="H6" s="338"/>
      <c r="I6" s="338"/>
      <c r="J6" s="338"/>
      <c r="K6" s="338"/>
      <c r="L6" s="5"/>
    </row>
    <row r="7" spans="1:12" ht="18.600000000000001" customHeight="1">
      <c r="A7" s="113"/>
      <c r="B7" s="114"/>
      <c r="C7" s="114"/>
      <c r="D7" s="114"/>
      <c r="E7" s="114"/>
      <c r="F7" s="114"/>
      <c r="G7" s="115"/>
      <c r="H7" s="115"/>
      <c r="I7" s="115"/>
      <c r="J7" s="115"/>
      <c r="K7" s="115"/>
      <c r="L7" s="5"/>
    </row>
    <row r="8" spans="1:12" ht="12.75" customHeight="1">
      <c r="A8" s="113"/>
      <c r="B8" s="116">
        <v>2.6</v>
      </c>
      <c r="C8" s="323" t="s">
        <v>47</v>
      </c>
      <c r="D8" s="324"/>
      <c r="E8" s="324"/>
      <c r="F8" s="324"/>
      <c r="G8" s="324"/>
      <c r="H8" s="324"/>
      <c r="I8" s="324"/>
      <c r="J8" s="324"/>
      <c r="K8" s="324"/>
      <c r="L8" s="76"/>
    </row>
    <row r="9" spans="1:12" ht="13.7" customHeight="1">
      <c r="A9" s="113"/>
      <c r="B9" s="44"/>
      <c r="C9" s="324"/>
      <c r="D9" s="324"/>
      <c r="E9" s="324"/>
      <c r="F9" s="324"/>
      <c r="G9" s="324"/>
      <c r="H9" s="324"/>
      <c r="I9" s="324"/>
      <c r="J9" s="324"/>
      <c r="K9" s="324"/>
      <c r="L9" s="76"/>
    </row>
    <row r="10" spans="1:12" ht="18.75" customHeight="1">
      <c r="A10" s="113"/>
      <c r="B10" s="44"/>
      <c r="C10" s="44"/>
      <c r="D10" s="73"/>
      <c r="E10" s="73"/>
      <c r="F10" s="73"/>
      <c r="G10" s="73"/>
      <c r="H10" s="73"/>
      <c r="I10" s="73"/>
      <c r="J10" s="73"/>
      <c r="K10" s="73"/>
      <c r="L10" s="5"/>
    </row>
    <row r="11" spans="1:12" ht="18.75" customHeight="1">
      <c r="A11" s="113"/>
      <c r="B11" s="320" t="s">
        <v>76</v>
      </c>
      <c r="C11" s="320"/>
      <c r="D11" s="320"/>
      <c r="E11" s="320"/>
      <c r="F11" s="320"/>
      <c r="G11" s="320"/>
      <c r="H11" s="320"/>
      <c r="I11" s="320"/>
      <c r="J11" s="320"/>
      <c r="K11" s="320"/>
      <c r="L11" s="5"/>
    </row>
    <row r="12" spans="1:12" ht="13.7" customHeight="1">
      <c r="A12" s="4"/>
      <c r="B12" s="87"/>
      <c r="C12" s="5"/>
      <c r="D12" s="5"/>
      <c r="E12" s="5"/>
      <c r="F12" s="5"/>
      <c r="G12" s="5"/>
      <c r="H12" s="5"/>
      <c r="I12" s="5"/>
      <c r="J12" s="5"/>
      <c r="K12" s="5"/>
      <c r="L12" s="5"/>
    </row>
    <row r="13" spans="1:12" ht="14.25" customHeight="1">
      <c r="A13" s="4"/>
      <c r="B13" s="78"/>
      <c r="C13" s="78"/>
      <c r="D13" s="78"/>
      <c r="E13" s="78"/>
      <c r="F13" s="78"/>
      <c r="G13" s="78"/>
      <c r="H13" s="78"/>
      <c r="I13" s="78"/>
      <c r="J13" s="78"/>
      <c r="K13" s="78"/>
      <c r="L13" s="5"/>
    </row>
    <row r="14" spans="1:12" ht="12.75" customHeight="1">
      <c r="A14" s="4"/>
      <c r="B14" s="328" t="s">
        <v>48</v>
      </c>
      <c r="C14" s="328" t="s">
        <v>121</v>
      </c>
      <c r="D14" s="328" t="s">
        <v>122</v>
      </c>
      <c r="E14" s="328" t="s">
        <v>123</v>
      </c>
      <c r="F14" s="328" t="s">
        <v>124</v>
      </c>
      <c r="G14" s="352" t="s">
        <v>125</v>
      </c>
      <c r="H14" s="352" t="s">
        <v>126</v>
      </c>
      <c r="I14" s="328" t="s">
        <v>127</v>
      </c>
      <c r="J14" s="328" t="s">
        <v>128</v>
      </c>
      <c r="K14" s="352" t="s">
        <v>129</v>
      </c>
      <c r="L14" s="5"/>
    </row>
    <row r="15" spans="1:12" ht="12.75" customHeight="1">
      <c r="A15" s="4"/>
      <c r="B15" s="329"/>
      <c r="C15" s="329"/>
      <c r="D15" s="329"/>
      <c r="E15" s="329"/>
      <c r="F15" s="354"/>
      <c r="G15" s="353"/>
      <c r="H15" s="353"/>
      <c r="I15" s="353"/>
      <c r="J15" s="354"/>
      <c r="K15" s="353"/>
      <c r="L15" s="5"/>
    </row>
    <row r="16" spans="1:12" ht="18" customHeight="1">
      <c r="A16" s="4"/>
      <c r="B16" s="329"/>
      <c r="C16" s="329"/>
      <c r="D16" s="329"/>
      <c r="E16" s="329"/>
      <c r="F16" s="354"/>
      <c r="G16" s="353"/>
      <c r="H16" s="353"/>
      <c r="I16" s="353"/>
      <c r="J16" s="354"/>
      <c r="K16" s="353"/>
      <c r="L16" s="5"/>
    </row>
    <row r="17" spans="1:12" ht="12.75" customHeight="1">
      <c r="A17" s="4"/>
      <c r="B17" s="329"/>
      <c r="C17" s="80" t="s">
        <v>130</v>
      </c>
      <c r="D17" s="80" t="s">
        <v>131</v>
      </c>
      <c r="E17" s="80" t="s">
        <v>132</v>
      </c>
      <c r="F17" s="354"/>
      <c r="G17" s="385"/>
      <c r="H17" s="385"/>
      <c r="I17" s="385"/>
      <c r="J17" s="354"/>
      <c r="K17" s="385"/>
      <c r="L17" s="5"/>
    </row>
    <row r="18" spans="1:12" ht="15" customHeight="1">
      <c r="A18" s="4"/>
      <c r="B18" s="81" t="s">
        <v>54</v>
      </c>
      <c r="C18" s="81" t="s">
        <v>55</v>
      </c>
      <c r="D18" s="81" t="s">
        <v>56</v>
      </c>
      <c r="E18" s="81" t="s">
        <v>57</v>
      </c>
      <c r="F18" s="180" t="s">
        <v>133</v>
      </c>
      <c r="G18" s="181" t="s">
        <v>134</v>
      </c>
      <c r="H18" s="182"/>
      <c r="I18" s="182"/>
      <c r="J18" s="81" t="s">
        <v>135</v>
      </c>
      <c r="K18" s="182"/>
      <c r="L18" s="5"/>
    </row>
    <row r="19" spans="1:12" ht="14.25" customHeight="1">
      <c r="A19" s="4"/>
      <c r="B19" s="55" t="s">
        <v>58</v>
      </c>
      <c r="C19" s="234">
        <v>7.4300000000000005E-2</v>
      </c>
      <c r="D19" s="83">
        <v>0</v>
      </c>
      <c r="E19" s="83">
        <v>0</v>
      </c>
      <c r="F19" s="183"/>
      <c r="G19" s="184"/>
      <c r="H19" s="184"/>
      <c r="I19" s="184"/>
      <c r="J19" s="184"/>
      <c r="K19" s="184"/>
      <c r="L19" s="220"/>
    </row>
    <row r="20" spans="1:12" ht="13.7" customHeight="1">
      <c r="A20" s="4"/>
      <c r="B20" s="127" t="s">
        <v>59</v>
      </c>
      <c r="C20" s="86">
        <v>8.3000000000000004E-2</v>
      </c>
      <c r="D20" s="85">
        <v>0</v>
      </c>
      <c r="E20" s="85">
        <v>0</v>
      </c>
      <c r="F20" s="185"/>
      <c r="G20" s="138"/>
      <c r="H20" s="138"/>
      <c r="I20" s="138"/>
      <c r="J20" s="138"/>
      <c r="K20" s="138"/>
      <c r="L20" s="220"/>
    </row>
    <row r="21" spans="1:12" ht="13.7" customHeight="1">
      <c r="A21" s="4"/>
      <c r="B21" s="127" t="s">
        <v>60</v>
      </c>
      <c r="C21" s="86">
        <v>3.4000000000000002E-2</v>
      </c>
      <c r="D21" s="86">
        <v>0</v>
      </c>
      <c r="E21" s="85">
        <v>0</v>
      </c>
      <c r="F21" s="185"/>
      <c r="G21" s="138"/>
      <c r="H21" s="138"/>
      <c r="I21" s="138"/>
      <c r="J21" s="138"/>
      <c r="K21" s="138"/>
      <c r="L21" s="220"/>
    </row>
    <row r="22" spans="1:12" ht="13.7" customHeight="1">
      <c r="A22" s="4"/>
      <c r="B22" s="127" t="s">
        <v>61</v>
      </c>
      <c r="C22" s="86">
        <v>4.65E-2</v>
      </c>
      <c r="D22" s="86">
        <v>3.0700000000000002E-2</v>
      </c>
      <c r="E22" s="86">
        <v>3.7600000000000001E-2</v>
      </c>
      <c r="F22" s="48">
        <f>C22*D22</f>
        <v>1.4275500000000001E-3</v>
      </c>
      <c r="G22" s="186"/>
      <c r="H22" s="187"/>
      <c r="I22" s="187"/>
      <c r="J22" s="188">
        <f t="shared" ref="J22:J30" si="0">F22*(1/$F$31)</f>
        <v>2.756560621036473E-3</v>
      </c>
      <c r="K22" s="48">
        <f t="shared" ref="K22:K30" si="1">E22*J22</f>
        <v>1.036466793509714E-4</v>
      </c>
      <c r="L22" s="5"/>
    </row>
    <row r="23" spans="1:12" ht="13.7" customHeight="1">
      <c r="A23" s="4"/>
      <c r="B23" s="127" t="s">
        <v>62</v>
      </c>
      <c r="C23" s="86">
        <v>7.9500000000000001E-2</v>
      </c>
      <c r="D23" s="86">
        <v>0.27010000000000001</v>
      </c>
      <c r="E23" s="86">
        <v>0.33129999999999998</v>
      </c>
      <c r="F23" s="48">
        <f t="shared" ref="F23:F30" si="2">C23*D23</f>
        <v>2.1472950000000001E-2</v>
      </c>
      <c r="G23" s="186"/>
      <c r="H23" s="187"/>
      <c r="I23" s="187"/>
      <c r="J23" s="188">
        <f t="shared" si="0"/>
        <v>4.1463688408451632E-2</v>
      </c>
      <c r="K23" s="48">
        <f t="shared" si="1"/>
        <v>1.3736919969720025E-2</v>
      </c>
      <c r="L23" s="5"/>
    </row>
    <row r="24" spans="1:12" ht="13.7" customHeight="1">
      <c r="A24" s="4"/>
      <c r="B24" s="127" t="s">
        <v>63</v>
      </c>
      <c r="C24" s="86">
        <v>0.1731</v>
      </c>
      <c r="D24" s="86">
        <v>0.78100000000000003</v>
      </c>
      <c r="E24" s="86">
        <v>0.21249999999999999</v>
      </c>
      <c r="F24" s="48">
        <f t="shared" si="2"/>
        <v>0.13519110000000001</v>
      </c>
      <c r="G24" s="186"/>
      <c r="H24" s="187"/>
      <c r="I24" s="187"/>
      <c r="J24" s="188">
        <f t="shared" si="0"/>
        <v>0.2610503748202192</v>
      </c>
      <c r="K24" s="48">
        <f t="shared" si="1"/>
        <v>5.547320464929658E-2</v>
      </c>
      <c r="L24" s="5"/>
    </row>
    <row r="25" spans="1:12" ht="13.7" customHeight="1">
      <c r="A25" s="4"/>
      <c r="B25" s="127" t="s">
        <v>64</v>
      </c>
      <c r="C25" s="86">
        <v>0.14829999999999999</v>
      </c>
      <c r="D25" s="86">
        <v>0.87139999999999995</v>
      </c>
      <c r="E25" s="86">
        <v>0.121</v>
      </c>
      <c r="F25" s="48">
        <f t="shared" si="2"/>
        <v>0.12922861999999999</v>
      </c>
      <c r="G25" s="186"/>
      <c r="H25" s="187"/>
      <c r="I25" s="187"/>
      <c r="J25" s="188">
        <f t="shared" si="0"/>
        <v>0.24953698644733024</v>
      </c>
      <c r="K25" s="48">
        <f t="shared" si="1"/>
        <v>3.0193975360126957E-2</v>
      </c>
      <c r="L25" s="5"/>
    </row>
    <row r="26" spans="1:12" ht="13.7" customHeight="1">
      <c r="A26" s="4"/>
      <c r="B26" s="127" t="s">
        <v>65</v>
      </c>
      <c r="C26" s="86">
        <v>0.1211</v>
      </c>
      <c r="D26" s="86">
        <v>0.84689999999999999</v>
      </c>
      <c r="E26" s="86">
        <v>0.1048</v>
      </c>
      <c r="F26" s="48">
        <f t="shared" si="2"/>
        <v>0.10255958999999999</v>
      </c>
      <c r="G26" s="186"/>
      <c r="H26" s="187"/>
      <c r="I26" s="187"/>
      <c r="J26" s="188">
        <f t="shared" si="0"/>
        <v>0.19803980743486813</v>
      </c>
      <c r="K26" s="48">
        <f t="shared" si="1"/>
        <v>2.0754571819174179E-2</v>
      </c>
      <c r="L26" s="5"/>
    </row>
    <row r="27" spans="1:12" ht="13.7" customHeight="1">
      <c r="A27" s="4"/>
      <c r="B27" s="127" t="s">
        <v>66</v>
      </c>
      <c r="C27" s="86">
        <v>0.1069</v>
      </c>
      <c r="D27" s="86">
        <v>0.76849999999999996</v>
      </c>
      <c r="E27" s="86">
        <v>8.0500000000000002E-2</v>
      </c>
      <c r="F27" s="48">
        <f t="shared" si="2"/>
        <v>8.2152649999999994E-2</v>
      </c>
      <c r="G27" s="186"/>
      <c r="H27" s="187"/>
      <c r="I27" s="187"/>
      <c r="J27" s="188">
        <f t="shared" si="0"/>
        <v>0.15863455563993692</v>
      </c>
      <c r="K27" s="48">
        <f t="shared" si="1"/>
        <v>1.2770081729014922E-2</v>
      </c>
      <c r="L27" s="5"/>
    </row>
    <row r="28" spans="1:12" ht="13.7" customHeight="1">
      <c r="A28" s="4"/>
      <c r="B28" s="127" t="s">
        <v>67</v>
      </c>
      <c r="C28" s="86">
        <v>7.3800000000000004E-2</v>
      </c>
      <c r="D28" s="86">
        <v>0.4849</v>
      </c>
      <c r="E28" s="86">
        <v>0.08</v>
      </c>
      <c r="F28" s="48">
        <f t="shared" si="2"/>
        <v>3.5785620000000004E-2</v>
      </c>
      <c r="G28" s="186"/>
      <c r="H28" s="187"/>
      <c r="I28" s="187"/>
      <c r="J28" s="188">
        <f t="shared" si="0"/>
        <v>6.9101068888217737E-2</v>
      </c>
      <c r="K28" s="48">
        <f t="shared" si="1"/>
        <v>5.5280855110574189E-3</v>
      </c>
      <c r="L28" s="5"/>
    </row>
    <row r="29" spans="1:12" ht="13.7" customHeight="1">
      <c r="A29" s="4"/>
      <c r="B29" s="127" t="s">
        <v>68</v>
      </c>
      <c r="C29" s="86">
        <v>3.9300000000000002E-2</v>
      </c>
      <c r="D29" s="86">
        <v>0.22570000000000001</v>
      </c>
      <c r="E29" s="86">
        <v>8.7900000000000006E-2</v>
      </c>
      <c r="F29" s="48">
        <f t="shared" si="2"/>
        <v>8.8700100000000011E-3</v>
      </c>
      <c r="G29" s="186"/>
      <c r="H29" s="187"/>
      <c r="I29" s="187"/>
      <c r="J29" s="188">
        <f t="shared" si="0"/>
        <v>1.7127750533571313E-2</v>
      </c>
      <c r="K29" s="48">
        <f t="shared" si="1"/>
        <v>1.5055292719009185E-3</v>
      </c>
      <c r="L29" s="5"/>
    </row>
    <row r="30" spans="1:12" ht="13.7" customHeight="1">
      <c r="A30" s="4"/>
      <c r="B30" s="189" t="s">
        <v>69</v>
      </c>
      <c r="C30" s="93">
        <v>2.0299999999999999E-2</v>
      </c>
      <c r="D30" s="93">
        <v>5.8400000000000001E-2</v>
      </c>
      <c r="E30" s="93">
        <v>4.7000000000000002E-3</v>
      </c>
      <c r="F30" s="193">
        <f t="shared" si="2"/>
        <v>1.18552E-3</v>
      </c>
      <c r="G30" s="190"/>
      <c r="H30" s="191"/>
      <c r="I30" s="191"/>
      <c r="J30" s="192">
        <f t="shared" si="0"/>
        <v>2.2892072063683648E-3</v>
      </c>
      <c r="K30" s="193">
        <f t="shared" si="1"/>
        <v>1.0759273869931316E-5</v>
      </c>
      <c r="L30" s="5"/>
    </row>
    <row r="31" spans="1:12" ht="14.25" customHeight="1">
      <c r="A31" s="4"/>
      <c r="B31" s="194" t="s">
        <v>70</v>
      </c>
      <c r="C31" s="195">
        <f>SUM(C19:C30)</f>
        <v>1.0001</v>
      </c>
      <c r="D31" s="196"/>
      <c r="E31" s="196"/>
      <c r="F31" s="196">
        <f>SUM(F22:F30)</f>
        <v>0.51787360999999998</v>
      </c>
      <c r="G31" s="196">
        <f>SUM(C22:C30)</f>
        <v>0.80879999999999996</v>
      </c>
      <c r="H31" s="197">
        <f>C31/G31</f>
        <v>1.2365232443125618</v>
      </c>
      <c r="I31" s="198">
        <f>F31*H31</f>
        <v>0.64036275638105833</v>
      </c>
      <c r="J31" s="199">
        <f>SUM(J22:J30)</f>
        <v>1</v>
      </c>
      <c r="K31" s="196">
        <f>SUM(K22:K30)</f>
        <v>0.14007677426351189</v>
      </c>
      <c r="L31" s="5"/>
    </row>
    <row r="32" spans="1:12" ht="14.25" customHeight="1">
      <c r="A32" s="4"/>
      <c r="B32" s="200"/>
      <c r="C32" s="201"/>
      <c r="D32" s="202"/>
      <c r="E32" s="202"/>
      <c r="F32" s="202"/>
      <c r="G32" s="202"/>
      <c r="H32" s="203"/>
      <c r="I32" s="204"/>
      <c r="J32" s="205"/>
      <c r="K32" s="202"/>
      <c r="L32" s="5"/>
    </row>
    <row r="33" spans="1:12" ht="13.7" customHeight="1">
      <c r="A33" s="4"/>
      <c r="B33" s="87"/>
      <c r="C33" s="206"/>
      <c r="D33" s="207"/>
      <c r="E33" s="207"/>
      <c r="F33" s="207"/>
      <c r="G33" s="207"/>
      <c r="H33" s="208"/>
      <c r="I33" s="209"/>
      <c r="J33" s="210"/>
      <c r="K33" s="207"/>
      <c r="L33" s="5"/>
    </row>
    <row r="34" spans="1:12" s="304" customFormat="1" ht="17.45" customHeight="1">
      <c r="A34" s="5"/>
      <c r="B34" s="320" t="s">
        <v>22</v>
      </c>
      <c r="C34" s="320"/>
      <c r="D34" s="320"/>
      <c r="E34" s="320"/>
      <c r="F34" s="320"/>
      <c r="G34" s="342" t="s">
        <v>23</v>
      </c>
      <c r="H34" s="342"/>
      <c r="I34" s="342"/>
      <c r="J34" s="342"/>
      <c r="K34" s="342"/>
      <c r="L34" s="5"/>
    </row>
  </sheetData>
  <mergeCells count="16">
    <mergeCell ref="B11:K11"/>
    <mergeCell ref="B6:F6"/>
    <mergeCell ref="G6:K6"/>
    <mergeCell ref="C8:K9"/>
    <mergeCell ref="F14:F17"/>
    <mergeCell ref="G14:G17"/>
    <mergeCell ref="B34:F34"/>
    <mergeCell ref="G34:K34"/>
    <mergeCell ref="H14:H17"/>
    <mergeCell ref="I14:I17"/>
    <mergeCell ref="C14:C16"/>
    <mergeCell ref="D14:D16"/>
    <mergeCell ref="E14:E16"/>
    <mergeCell ref="K14:K17"/>
    <mergeCell ref="J14:J17"/>
    <mergeCell ref="B14:B17"/>
  </mergeCells>
  <hyperlinks>
    <hyperlink ref="B4" location="Ejercicios!A1" display="Volver a ejercicios" xr:uid="{00000000-0004-0000-0800-000000000000}"/>
    <hyperlink ref="K4" location="Índice!A1" display="Volver al índice" xr:uid="{00000000-0004-0000-0800-000001000000}"/>
  </hyperlinks>
  <pageMargins left="0.75" right="0.75" top="1" bottom="1" header="0.5" footer="0.5"/>
  <pageSetup scale="76" orientation="landscape"/>
  <headerFooter>
    <oddFooter>&amp;R&amp;"Arial,Regular"&amp;10&amp;K000000Rta_2.6</oddFooter>
  </headerFooter>
  <ignoredErrors>
    <ignoredError sqref="B18:E18" numberStoredAsText="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48"/>
  <sheetViews>
    <sheetView showGridLines="0" topLeftCell="A8" zoomScaleNormal="100" workbookViewId="0">
      <selection activeCell="P35" sqref="P35"/>
    </sheetView>
  </sheetViews>
  <sheetFormatPr defaultColWidth="9.140625" defaultRowHeight="12.75" customHeight="1"/>
  <cols>
    <col min="1" max="1" width="5.42578125" style="1" customWidth="1"/>
    <col min="2" max="2" width="9.140625" style="1" customWidth="1"/>
    <col min="3" max="3" width="0.85546875" style="1" customWidth="1"/>
    <col min="4" max="4" width="9.140625" style="1" customWidth="1"/>
    <col min="5" max="5" width="10.5703125" style="1" customWidth="1"/>
    <col min="6" max="6" width="9.85546875" style="1" customWidth="1"/>
    <col min="7" max="7" width="12.140625" style="1" customWidth="1"/>
    <col min="8" max="8" width="12" style="1" customWidth="1"/>
    <col min="9" max="9" width="10.5703125" style="1" customWidth="1"/>
    <col min="10" max="10" width="11.42578125" style="1" customWidth="1"/>
    <col min="11" max="11" width="11.5703125" style="1" customWidth="1"/>
    <col min="12" max="12" width="10.42578125" style="1" customWidth="1"/>
    <col min="13" max="15" width="9.140625" style="1" customWidth="1"/>
    <col min="16" max="16" width="9.140625" style="304" customWidth="1"/>
    <col min="17" max="17" width="9.140625" style="1" customWidth="1"/>
    <col min="18" max="16384" width="9.140625" style="1"/>
  </cols>
  <sheetData>
    <row r="1" spans="1:16" ht="13.7" customHeight="1">
      <c r="A1" s="107"/>
      <c r="B1" s="108"/>
      <c r="C1" s="108"/>
      <c r="D1" s="108"/>
      <c r="E1" s="108"/>
      <c r="F1" s="108"/>
      <c r="G1" s="108"/>
      <c r="H1" s="108"/>
      <c r="I1" s="108"/>
      <c r="J1" s="108"/>
      <c r="K1" s="108"/>
      <c r="L1" s="3"/>
      <c r="M1" s="3"/>
      <c r="N1" s="3"/>
      <c r="O1" s="3"/>
      <c r="P1" s="5"/>
    </row>
    <row r="2" spans="1:16" ht="13.7" customHeight="1">
      <c r="A2" s="109"/>
      <c r="B2" s="110"/>
      <c r="C2" s="5"/>
      <c r="D2" s="5"/>
      <c r="E2" s="5"/>
      <c r="F2" s="5"/>
      <c r="G2" s="5"/>
      <c r="H2" s="111"/>
      <c r="I2" s="111"/>
      <c r="J2" s="5"/>
      <c r="K2" s="6" t="s">
        <v>0</v>
      </c>
      <c r="L2" s="111"/>
      <c r="M2" s="5"/>
      <c r="N2" s="5"/>
      <c r="O2" s="5"/>
      <c r="P2" s="5"/>
    </row>
    <row r="3" spans="1:16" ht="13.7" customHeight="1">
      <c r="A3" s="109"/>
      <c r="B3" s="110"/>
      <c r="C3" s="110"/>
      <c r="D3" s="110"/>
      <c r="E3" s="110"/>
      <c r="F3" s="110"/>
      <c r="G3" s="110"/>
      <c r="H3" s="110"/>
      <c r="I3" s="110"/>
      <c r="J3" s="111"/>
      <c r="K3" s="111"/>
      <c r="L3" s="111"/>
      <c r="M3" s="5"/>
      <c r="N3" s="5"/>
      <c r="O3" s="5"/>
      <c r="P3" s="5"/>
    </row>
    <row r="4" spans="1:16" ht="13.7" customHeight="1">
      <c r="A4" s="109"/>
      <c r="B4" s="300" t="s">
        <v>74</v>
      </c>
      <c r="C4" s="112"/>
      <c r="D4" s="112"/>
      <c r="E4" s="112"/>
      <c r="F4" s="112"/>
      <c r="G4" s="112"/>
      <c r="H4" s="110"/>
      <c r="I4" s="110"/>
      <c r="J4" s="5"/>
      <c r="K4" s="299" t="s">
        <v>24</v>
      </c>
      <c r="L4" s="111"/>
      <c r="M4" s="5"/>
      <c r="N4" s="5"/>
      <c r="O4" s="5"/>
      <c r="P4" s="5"/>
    </row>
    <row r="5" spans="1:16" ht="13.7" customHeight="1">
      <c r="A5" s="4"/>
      <c r="B5" s="5"/>
      <c r="C5" s="5"/>
      <c r="D5" s="5"/>
      <c r="E5" s="5"/>
      <c r="F5" s="5"/>
      <c r="G5" s="5"/>
      <c r="H5" s="5"/>
      <c r="I5" s="5"/>
      <c r="J5" s="5"/>
      <c r="K5" s="5"/>
      <c r="L5" s="5"/>
      <c r="M5" s="5"/>
      <c r="N5" s="5"/>
      <c r="O5" s="5"/>
      <c r="P5" s="5"/>
    </row>
    <row r="6" spans="1:16" ht="18.600000000000001" customHeight="1">
      <c r="A6" s="113"/>
      <c r="B6" s="320" t="s">
        <v>75</v>
      </c>
      <c r="C6" s="320"/>
      <c r="D6" s="320"/>
      <c r="E6" s="320"/>
      <c r="F6" s="320"/>
      <c r="G6" s="338"/>
      <c r="H6" s="338"/>
      <c r="I6" s="338"/>
      <c r="J6" s="338"/>
      <c r="K6" s="344"/>
      <c r="L6" s="5"/>
      <c r="M6" s="5"/>
      <c r="N6" s="5"/>
      <c r="O6" s="5"/>
      <c r="P6" s="5"/>
    </row>
    <row r="7" spans="1:16" ht="18.600000000000001" customHeight="1">
      <c r="A7" s="113"/>
      <c r="B7" s="114"/>
      <c r="C7" s="114"/>
      <c r="D7" s="114"/>
      <c r="E7" s="114"/>
      <c r="F7" s="114"/>
      <c r="G7" s="115"/>
      <c r="H7" s="115"/>
      <c r="I7" s="115"/>
      <c r="J7" s="115"/>
      <c r="K7" s="115"/>
      <c r="L7" s="5"/>
      <c r="M7" s="5"/>
      <c r="N7" s="5"/>
      <c r="O7" s="5"/>
      <c r="P7" s="5"/>
    </row>
    <row r="8" spans="1:16" ht="12.75" customHeight="1">
      <c r="A8" s="113"/>
      <c r="B8" s="116">
        <v>2.7</v>
      </c>
      <c r="C8" s="325" t="s">
        <v>72</v>
      </c>
      <c r="D8" s="326"/>
      <c r="E8" s="326"/>
      <c r="F8" s="326"/>
      <c r="G8" s="326"/>
      <c r="H8" s="326"/>
      <c r="I8" s="326"/>
      <c r="J8" s="326"/>
      <c r="K8" s="326"/>
      <c r="L8" s="76"/>
      <c r="M8" s="5"/>
      <c r="N8" s="5"/>
      <c r="O8" s="5"/>
      <c r="P8" s="5"/>
    </row>
    <row r="9" spans="1:16" ht="13.7" customHeight="1">
      <c r="A9" s="113"/>
      <c r="B9" s="44"/>
      <c r="C9" s="326"/>
      <c r="D9" s="326"/>
      <c r="E9" s="326"/>
      <c r="F9" s="326"/>
      <c r="G9" s="326"/>
      <c r="H9" s="326"/>
      <c r="I9" s="326"/>
      <c r="J9" s="326"/>
      <c r="K9" s="326"/>
      <c r="L9" s="76"/>
      <c r="M9" s="5"/>
      <c r="N9" s="5"/>
      <c r="O9" s="5"/>
      <c r="P9" s="5"/>
    </row>
    <row r="10" spans="1:16" ht="18.75" customHeight="1">
      <c r="A10" s="113"/>
      <c r="B10" s="44"/>
      <c r="C10" s="327"/>
      <c r="D10" s="327"/>
      <c r="E10" s="327"/>
      <c r="F10" s="327"/>
      <c r="G10" s="327"/>
      <c r="H10" s="327"/>
      <c r="I10" s="327"/>
      <c r="J10" s="327"/>
      <c r="K10" s="327"/>
      <c r="L10" s="5"/>
      <c r="M10" s="5"/>
      <c r="N10" s="5"/>
      <c r="O10" s="5"/>
      <c r="P10" s="5"/>
    </row>
    <row r="11" spans="1:16" ht="18.75" customHeight="1">
      <c r="A11" s="113"/>
      <c r="B11" s="320" t="s">
        <v>76</v>
      </c>
      <c r="C11" s="320"/>
      <c r="D11" s="320"/>
      <c r="E11" s="320"/>
      <c r="F11" s="320"/>
      <c r="G11" s="320"/>
      <c r="H11" s="320"/>
      <c r="I11" s="320"/>
      <c r="J11" s="320"/>
      <c r="K11" s="320"/>
      <c r="L11" s="5"/>
      <c r="M11" s="5"/>
      <c r="N11" s="5"/>
      <c r="O11" s="5"/>
      <c r="P11" s="5"/>
    </row>
    <row r="12" spans="1:16" ht="13.7" customHeight="1">
      <c r="A12" s="4"/>
      <c r="B12" s="5"/>
      <c r="C12" s="5"/>
      <c r="D12" s="5"/>
      <c r="E12" s="5"/>
      <c r="F12" s="5"/>
      <c r="G12" s="5"/>
      <c r="H12" s="5"/>
      <c r="I12" s="5"/>
      <c r="J12" s="5"/>
      <c r="K12" s="5"/>
      <c r="L12" s="5"/>
      <c r="M12" s="5"/>
      <c r="N12" s="5"/>
      <c r="O12" s="5"/>
      <c r="P12" s="5"/>
    </row>
    <row r="13" spans="1:16" ht="13.7" customHeight="1">
      <c r="A13" s="4"/>
      <c r="B13" s="87"/>
      <c r="C13" s="117" t="s">
        <v>136</v>
      </c>
      <c r="D13" s="5"/>
      <c r="E13" s="5">
        <v>2018</v>
      </c>
      <c r="F13" s="5"/>
      <c r="G13" s="5"/>
      <c r="H13" s="5"/>
      <c r="I13" s="5"/>
      <c r="J13" s="5"/>
      <c r="K13" s="5"/>
      <c r="L13" s="5"/>
      <c r="M13" s="5"/>
      <c r="N13" s="5"/>
      <c r="O13" s="5"/>
      <c r="P13" s="5"/>
    </row>
    <row r="14" spans="1:16" ht="13.7" customHeight="1">
      <c r="A14" s="4"/>
      <c r="B14" s="87"/>
      <c r="C14" s="211"/>
      <c r="D14" s="211"/>
      <c r="E14" s="211"/>
      <c r="F14" s="211"/>
      <c r="G14" s="211"/>
      <c r="H14" s="211"/>
      <c r="I14" s="211"/>
      <c r="J14" s="211"/>
      <c r="K14" s="211"/>
      <c r="L14" s="5"/>
      <c r="M14" s="5"/>
      <c r="N14" s="5"/>
      <c r="O14" s="5"/>
      <c r="P14" s="5"/>
    </row>
    <row r="15" spans="1:16" ht="13.7" customHeight="1">
      <c r="A15" s="4"/>
      <c r="B15" s="5"/>
      <c r="C15" s="212"/>
      <c r="D15" s="212"/>
      <c r="E15" s="212"/>
      <c r="F15" s="150"/>
      <c r="G15" s="355"/>
      <c r="H15" s="356"/>
      <c r="I15" s="356"/>
      <c r="J15" s="356"/>
      <c r="K15" s="150"/>
      <c r="L15" s="5"/>
      <c r="M15" s="5"/>
      <c r="N15" s="5"/>
      <c r="O15" s="5"/>
      <c r="P15" s="5"/>
    </row>
    <row r="16" spans="1:16" ht="26.25" customHeight="1">
      <c r="A16" s="4"/>
      <c r="B16" s="5"/>
      <c r="C16" s="213"/>
      <c r="D16" s="357" t="s">
        <v>137</v>
      </c>
      <c r="E16" s="357" t="s">
        <v>138</v>
      </c>
      <c r="F16" s="357" t="s">
        <v>139</v>
      </c>
      <c r="G16" s="361" t="s">
        <v>140</v>
      </c>
      <c r="H16" s="362" t="s">
        <v>140</v>
      </c>
      <c r="I16" s="363"/>
      <c r="J16" s="361" t="s">
        <v>141</v>
      </c>
      <c r="K16" s="357" t="s">
        <v>142</v>
      </c>
      <c r="L16" s="5"/>
      <c r="M16" s="5"/>
      <c r="N16" s="5"/>
      <c r="O16" s="5"/>
      <c r="P16" s="5"/>
    </row>
    <row r="17" spans="1:16" ht="13.7" customHeight="1">
      <c r="A17" s="4"/>
      <c r="B17" s="5"/>
      <c r="C17" s="213"/>
      <c r="D17" s="329"/>
      <c r="E17" s="329"/>
      <c r="F17" s="329"/>
      <c r="G17" s="329"/>
      <c r="H17" s="359" t="s">
        <v>143</v>
      </c>
      <c r="I17" s="359" t="s">
        <v>144</v>
      </c>
      <c r="J17" s="329"/>
      <c r="K17" s="329"/>
      <c r="L17" s="5"/>
      <c r="M17" s="5"/>
      <c r="N17" s="5"/>
      <c r="O17" s="5"/>
      <c r="P17" s="5"/>
    </row>
    <row r="18" spans="1:16" ht="16.5" customHeight="1">
      <c r="A18" s="4"/>
      <c r="B18" s="5"/>
      <c r="C18" s="214"/>
      <c r="D18" s="358"/>
      <c r="E18" s="358"/>
      <c r="F18" s="358"/>
      <c r="G18" s="358"/>
      <c r="H18" s="360"/>
      <c r="I18" s="386"/>
      <c r="J18" s="358"/>
      <c r="K18" s="358"/>
      <c r="L18" s="5"/>
      <c r="M18" s="5"/>
      <c r="N18" s="5"/>
      <c r="O18" s="5"/>
      <c r="P18" s="5"/>
    </row>
    <row r="19" spans="1:16" ht="16.5" customHeight="1">
      <c r="A19" s="4"/>
      <c r="B19" s="5"/>
      <c r="C19" s="215"/>
      <c r="D19" s="215"/>
      <c r="E19" s="237" t="s">
        <v>145</v>
      </c>
      <c r="F19" s="238">
        <v>5869275</v>
      </c>
      <c r="G19" s="239" t="s">
        <v>146</v>
      </c>
      <c r="H19" s="240" t="s">
        <v>146</v>
      </c>
      <c r="I19" s="241" t="s">
        <v>146</v>
      </c>
      <c r="J19" s="240" t="s">
        <v>146</v>
      </c>
      <c r="K19" s="240" t="s">
        <v>146</v>
      </c>
      <c r="L19" s="123"/>
      <c r="M19" s="5"/>
      <c r="N19" s="5"/>
      <c r="O19" s="5"/>
      <c r="P19" s="5"/>
    </row>
    <row r="20" spans="1:16" ht="15" customHeight="1">
      <c r="A20" s="4"/>
      <c r="B20" s="5"/>
      <c r="C20" s="370"/>
      <c r="D20" s="370" t="s">
        <v>147</v>
      </c>
      <c r="E20" s="242" t="s">
        <v>148</v>
      </c>
      <c r="F20" s="243" t="s">
        <v>146</v>
      </c>
      <c r="G20" s="244">
        <v>640809</v>
      </c>
      <c r="H20" s="245">
        <v>508043</v>
      </c>
      <c r="I20" s="245">
        <v>132766</v>
      </c>
      <c r="J20" s="245">
        <v>1564444</v>
      </c>
      <c r="K20" s="245">
        <v>2205253</v>
      </c>
      <c r="L20" s="123"/>
      <c r="M20" s="5"/>
      <c r="N20" s="5"/>
      <c r="O20" s="5"/>
      <c r="P20" s="5"/>
    </row>
    <row r="21" spans="1:16" ht="13.7" customHeight="1">
      <c r="A21" s="4"/>
      <c r="B21" s="5"/>
      <c r="C21" s="371"/>
      <c r="D21" s="371"/>
      <c r="E21" s="242" t="s">
        <v>149</v>
      </c>
      <c r="F21" s="243" t="s">
        <v>146</v>
      </c>
      <c r="G21" s="244">
        <v>3298306</v>
      </c>
      <c r="H21" s="245">
        <v>2860389</v>
      </c>
      <c r="I21" s="245">
        <v>437917</v>
      </c>
      <c r="J21" s="245">
        <v>561835</v>
      </c>
      <c r="K21" s="245">
        <v>3860141</v>
      </c>
      <c r="L21" s="123"/>
      <c r="M21" s="5"/>
      <c r="N21" s="5"/>
      <c r="O21" s="5"/>
      <c r="P21" s="5"/>
    </row>
    <row r="22" spans="1:16" ht="13.7" customHeight="1">
      <c r="A22" s="4"/>
      <c r="B22" s="5"/>
      <c r="C22" s="371"/>
      <c r="D22" s="371"/>
      <c r="E22" s="246" t="s">
        <v>150</v>
      </c>
      <c r="F22" s="247" t="s">
        <v>146</v>
      </c>
      <c r="G22" s="248">
        <v>10421772</v>
      </c>
      <c r="H22" s="249">
        <v>9722948</v>
      </c>
      <c r="I22" s="249">
        <v>698824</v>
      </c>
      <c r="J22" s="249">
        <v>2289642</v>
      </c>
      <c r="K22" s="249">
        <v>12711414</v>
      </c>
      <c r="L22" s="123"/>
      <c r="M22" s="5"/>
      <c r="N22" s="5"/>
      <c r="O22" s="5"/>
      <c r="P22" s="5"/>
    </row>
    <row r="23" spans="1:16" ht="18.95" customHeight="1">
      <c r="A23" s="4"/>
      <c r="B23" s="5"/>
      <c r="C23" s="371"/>
      <c r="D23" s="372"/>
      <c r="E23" s="315" t="s">
        <v>151</v>
      </c>
      <c r="F23" s="247">
        <v>5869275</v>
      </c>
      <c r="G23" s="248">
        <f>+G20+G21+G22</f>
        <v>14360887</v>
      </c>
      <c r="H23" s="249">
        <f>+H22+H21+H20</f>
        <v>13091380</v>
      </c>
      <c r="I23" s="249">
        <v>1061649</v>
      </c>
      <c r="J23" s="249">
        <f>+J20+J21+J22</f>
        <v>4415921</v>
      </c>
      <c r="K23" s="249">
        <f>+K20+K21+K22</f>
        <v>18776808</v>
      </c>
      <c r="L23" s="123"/>
      <c r="M23" s="5"/>
      <c r="N23" s="5"/>
      <c r="O23" s="5"/>
      <c r="P23" s="5"/>
    </row>
    <row r="24" spans="1:16" ht="13.7" customHeight="1">
      <c r="A24" s="4"/>
      <c r="B24" s="5"/>
      <c r="C24" s="371"/>
      <c r="D24" s="44"/>
      <c r="E24" s="237" t="s">
        <v>145</v>
      </c>
      <c r="F24" s="250">
        <v>5626830</v>
      </c>
      <c r="G24" s="245" t="s">
        <v>146</v>
      </c>
      <c r="H24" s="245" t="s">
        <v>146</v>
      </c>
      <c r="I24" s="245" t="s">
        <v>146</v>
      </c>
      <c r="J24" s="245" t="s">
        <v>146</v>
      </c>
      <c r="K24" s="245" t="s">
        <v>146</v>
      </c>
      <c r="L24" s="123"/>
      <c r="M24" s="5"/>
      <c r="N24" s="5"/>
      <c r="O24" s="5"/>
      <c r="P24" s="5"/>
    </row>
    <row r="25" spans="1:16" ht="13.7" customHeight="1">
      <c r="A25" s="4"/>
      <c r="B25" s="5"/>
      <c r="C25" s="371"/>
      <c r="D25" s="370" t="s">
        <v>152</v>
      </c>
      <c r="E25" s="242" t="s">
        <v>148</v>
      </c>
      <c r="F25" s="250" t="s">
        <v>146</v>
      </c>
      <c r="G25" s="244">
        <v>330181</v>
      </c>
      <c r="H25" s="245">
        <v>241935</v>
      </c>
      <c r="I25" s="245">
        <v>88246</v>
      </c>
      <c r="J25" s="245">
        <v>1530050</v>
      </c>
      <c r="K25" s="245">
        <v>1860231</v>
      </c>
      <c r="L25" s="123"/>
      <c r="M25" s="5"/>
      <c r="N25" s="5"/>
      <c r="O25" s="5"/>
      <c r="P25" s="5"/>
    </row>
    <row r="26" spans="1:16" ht="13.7" customHeight="1">
      <c r="A26" s="4"/>
      <c r="B26" s="5"/>
      <c r="C26" s="371"/>
      <c r="D26" s="371"/>
      <c r="E26" s="242" t="s">
        <v>149</v>
      </c>
      <c r="F26" s="243" t="s">
        <v>146</v>
      </c>
      <c r="G26" s="244">
        <v>2744612</v>
      </c>
      <c r="H26" s="245">
        <v>2165447</v>
      </c>
      <c r="I26" s="245">
        <v>579165</v>
      </c>
      <c r="J26" s="245">
        <v>1449822</v>
      </c>
      <c r="K26" s="245">
        <v>4194434</v>
      </c>
      <c r="L26" s="123"/>
      <c r="M26" s="5"/>
      <c r="N26" s="5"/>
      <c r="O26" s="5"/>
      <c r="P26" s="5"/>
    </row>
    <row r="27" spans="1:16" ht="13.7" customHeight="1">
      <c r="A27" s="4"/>
      <c r="B27" s="5"/>
      <c r="C27" s="371"/>
      <c r="D27" s="371"/>
      <c r="E27" s="246" t="s">
        <v>150</v>
      </c>
      <c r="F27" s="247" t="s">
        <v>146</v>
      </c>
      <c r="G27" s="248">
        <v>7649968</v>
      </c>
      <c r="H27" s="249">
        <v>6890571</v>
      </c>
      <c r="I27" s="249">
        <v>759397</v>
      </c>
      <c r="J27" s="249">
        <v>6627480</v>
      </c>
      <c r="K27" s="249">
        <v>14277448</v>
      </c>
      <c r="L27" s="123"/>
      <c r="M27" s="5"/>
      <c r="N27" s="5"/>
      <c r="O27" s="5"/>
      <c r="P27" s="5"/>
    </row>
    <row r="28" spans="1:16" ht="15.95" customHeight="1">
      <c r="A28" s="4"/>
      <c r="B28" s="5"/>
      <c r="C28" s="44"/>
      <c r="D28" s="372"/>
      <c r="E28" s="246" t="s">
        <v>153</v>
      </c>
      <c r="F28" s="247">
        <v>5626830</v>
      </c>
      <c r="G28" s="248">
        <f>+G25+G26+G27</f>
        <v>10724761</v>
      </c>
      <c r="H28" s="248">
        <f>+H25+H26+H27</f>
        <v>9297953</v>
      </c>
      <c r="I28" s="248">
        <f>+I25+I26+I27</f>
        <v>1426808</v>
      </c>
      <c r="J28" s="248">
        <f>+J25+J26+J27</f>
        <v>9607352</v>
      </c>
      <c r="K28" s="248">
        <f>+K25+K26+K27</f>
        <v>20332113</v>
      </c>
      <c r="L28" s="123"/>
      <c r="M28" s="5"/>
      <c r="N28" s="5"/>
      <c r="O28" s="5"/>
      <c r="P28" s="5"/>
    </row>
    <row r="29" spans="1:16" ht="17.100000000000001" customHeight="1" thickBot="1">
      <c r="A29" s="4"/>
      <c r="B29" s="5"/>
      <c r="C29" s="78"/>
      <c r="D29" s="235" t="s">
        <v>154</v>
      </c>
      <c r="E29" s="251"/>
      <c r="F29" s="252">
        <f t="shared" ref="F29:K29" si="0">F23+F28</f>
        <v>11496105</v>
      </c>
      <c r="G29" s="253">
        <f t="shared" si="0"/>
        <v>25085648</v>
      </c>
      <c r="H29" s="254">
        <f t="shared" si="0"/>
        <v>22389333</v>
      </c>
      <c r="I29" s="254">
        <f t="shared" si="0"/>
        <v>2488457</v>
      </c>
      <c r="J29" s="254">
        <f t="shared" si="0"/>
        <v>14023273</v>
      </c>
      <c r="K29" s="254">
        <f t="shared" si="0"/>
        <v>39108921</v>
      </c>
      <c r="L29" s="123"/>
      <c r="M29" s="5"/>
      <c r="N29" s="5"/>
      <c r="O29" s="5"/>
      <c r="P29" s="5"/>
    </row>
    <row r="30" spans="1:16" ht="14.25" customHeight="1">
      <c r="A30" s="4"/>
      <c r="B30" s="5"/>
      <c r="C30" s="216" t="s">
        <v>155</v>
      </c>
      <c r="D30" s="217"/>
      <c r="E30" s="217"/>
      <c r="F30" s="217"/>
      <c r="G30" s="217"/>
      <c r="H30" s="97"/>
      <c r="I30" s="97"/>
      <c r="J30" s="97"/>
      <c r="K30" s="97"/>
      <c r="L30" s="5"/>
      <c r="M30" s="5"/>
      <c r="N30" s="5"/>
      <c r="O30" s="5"/>
      <c r="P30" s="5"/>
    </row>
    <row r="31" spans="1:16" ht="13.7" customHeight="1">
      <c r="A31" s="4"/>
      <c r="B31" s="5"/>
      <c r="C31" s="64"/>
      <c r="D31" s="49"/>
      <c r="E31" s="218"/>
      <c r="F31" s="218"/>
      <c r="G31" s="218"/>
      <c r="H31" s="5"/>
      <c r="I31" s="5"/>
      <c r="J31" s="5"/>
      <c r="K31" s="5"/>
      <c r="L31" s="5"/>
      <c r="M31" s="5"/>
      <c r="N31" s="5"/>
      <c r="O31" s="5"/>
      <c r="P31" s="5"/>
    </row>
    <row r="32" spans="1:16" ht="13.7" customHeight="1">
      <c r="A32" s="4"/>
      <c r="B32" s="5"/>
      <c r="C32" s="5"/>
      <c r="D32" s="5"/>
      <c r="E32" s="5"/>
      <c r="F32" s="5"/>
      <c r="G32" s="5"/>
      <c r="H32" s="5"/>
      <c r="I32" s="5"/>
      <c r="J32" s="5"/>
      <c r="K32" s="5"/>
      <c r="L32" s="5"/>
      <c r="M32" s="5"/>
      <c r="N32" s="5"/>
      <c r="O32" s="5"/>
      <c r="P32" s="5"/>
    </row>
    <row r="33" spans="1:16" ht="13.7" customHeight="1">
      <c r="A33" s="4"/>
      <c r="B33" s="5"/>
      <c r="C33" s="366" t="s">
        <v>156</v>
      </c>
      <c r="D33" s="367"/>
      <c r="E33" s="5"/>
      <c r="F33" s="5"/>
      <c r="G33" s="5"/>
      <c r="H33" s="5"/>
      <c r="I33" s="5"/>
      <c r="J33" s="5"/>
      <c r="K33" s="5"/>
      <c r="L33" s="5"/>
      <c r="M33" s="5"/>
      <c r="N33" s="5"/>
      <c r="O33" s="5"/>
      <c r="P33" s="5"/>
    </row>
    <row r="34" spans="1:16" ht="14.25" customHeight="1">
      <c r="A34" s="4"/>
      <c r="B34" s="5"/>
      <c r="C34" s="5"/>
      <c r="D34" s="78"/>
      <c r="E34" s="78"/>
      <c r="F34" s="78"/>
      <c r="G34" s="78"/>
      <c r="H34" s="78"/>
      <c r="I34" s="5"/>
      <c r="J34" s="5"/>
      <c r="K34" s="5"/>
      <c r="L34" s="5"/>
      <c r="M34" s="5"/>
      <c r="N34" s="5"/>
      <c r="O34" s="5"/>
      <c r="P34" s="5"/>
    </row>
    <row r="35" spans="1:16" ht="14.25" customHeight="1">
      <c r="A35" s="4"/>
      <c r="B35" s="5"/>
      <c r="C35" s="5"/>
      <c r="D35" s="373"/>
      <c r="E35" s="373"/>
      <c r="F35" s="364" t="s">
        <v>157</v>
      </c>
      <c r="G35" s="364" t="s">
        <v>158</v>
      </c>
      <c r="H35" s="364" t="s">
        <v>159</v>
      </c>
      <c r="I35" s="5"/>
      <c r="J35" s="5"/>
      <c r="K35" s="5"/>
      <c r="L35" s="5"/>
      <c r="M35" s="5"/>
      <c r="N35" s="5"/>
      <c r="O35" s="5"/>
      <c r="P35" s="5"/>
    </row>
    <row r="36" spans="1:16" ht="26.25" customHeight="1" thickBot="1">
      <c r="A36" s="4"/>
      <c r="B36" s="5"/>
      <c r="C36" s="5"/>
      <c r="D36" s="365"/>
      <c r="E36" s="365"/>
      <c r="F36" s="365"/>
      <c r="G36" s="365"/>
      <c r="H36" s="365"/>
      <c r="I36" s="5"/>
      <c r="J36" s="5"/>
      <c r="K36" s="5"/>
      <c r="L36" s="5"/>
      <c r="M36" s="5"/>
      <c r="N36" s="5"/>
      <c r="O36" s="5"/>
      <c r="P36" s="5"/>
    </row>
    <row r="37" spans="1:16" ht="12.95" customHeight="1">
      <c r="A37" s="4"/>
      <c r="B37" s="5"/>
      <c r="C37" s="5"/>
      <c r="D37" s="364" t="s">
        <v>147</v>
      </c>
      <c r="E37" s="287" t="s">
        <v>160</v>
      </c>
      <c r="F37" s="288">
        <f>+G20/K20</f>
        <v>0.29058298526291543</v>
      </c>
      <c r="G37" s="288">
        <f>+H20/K20</f>
        <v>0.23037855520432349</v>
      </c>
      <c r="H37" s="288">
        <f>+I20/G20</f>
        <v>0.20718498023592052</v>
      </c>
      <c r="I37" s="5"/>
      <c r="J37" s="5"/>
      <c r="K37" s="5"/>
      <c r="L37" s="5"/>
      <c r="M37" s="5"/>
      <c r="N37" s="5"/>
      <c r="O37" s="5"/>
      <c r="P37" s="5"/>
    </row>
    <row r="38" spans="1:16" ht="13.7" customHeight="1">
      <c r="A38" s="4"/>
      <c r="B38" s="5"/>
      <c r="C38" s="5"/>
      <c r="D38" s="369"/>
      <c r="E38" s="287" t="str">
        <f>E21</f>
        <v>20 a 30</v>
      </c>
      <c r="F38" s="288">
        <f>G21/K21</f>
        <v>0.85445220783385889</v>
      </c>
      <c r="G38" s="288">
        <f>H21/K21</f>
        <v>0.74100635184051566</v>
      </c>
      <c r="H38" s="288">
        <f>I21/G21</f>
        <v>0.13277027662078655</v>
      </c>
      <c r="I38" s="5"/>
      <c r="J38" s="5"/>
      <c r="K38" s="5"/>
      <c r="L38" s="5"/>
      <c r="M38" s="5"/>
      <c r="N38" s="5"/>
      <c r="O38" s="5"/>
      <c r="P38" s="5"/>
    </row>
    <row r="39" spans="1:16" ht="13.7" customHeight="1">
      <c r="A39" s="4"/>
      <c r="B39" s="5"/>
      <c r="C39" s="5"/>
      <c r="D39" s="369"/>
      <c r="E39" s="287" t="str">
        <f>E22</f>
        <v>30 y más</v>
      </c>
      <c r="F39" s="288">
        <f>G22/K22</f>
        <v>0.81987511381503264</v>
      </c>
      <c r="G39" s="288">
        <f>H22/K22</f>
        <v>0.7648990112350994</v>
      </c>
      <c r="H39" s="288">
        <f>I22/G22</f>
        <v>6.7054239912368072E-2</v>
      </c>
      <c r="I39" s="5"/>
      <c r="J39" s="5"/>
      <c r="K39" s="5"/>
      <c r="L39" s="5"/>
      <c r="M39" s="5"/>
      <c r="N39" s="5"/>
      <c r="O39" s="5"/>
      <c r="P39" s="5"/>
    </row>
    <row r="40" spans="1:16" ht="13.7" customHeight="1">
      <c r="A40" s="4"/>
      <c r="B40" s="5"/>
      <c r="C40" s="5"/>
      <c r="D40" s="369"/>
      <c r="E40" s="287" t="s">
        <v>161</v>
      </c>
      <c r="F40" s="288">
        <f>G23/K23</f>
        <v>0.76482046362725764</v>
      </c>
      <c r="G40" s="288">
        <f>H23/K23</f>
        <v>0.69721009023471936</v>
      </c>
      <c r="H40" s="288">
        <f>I23/G23</f>
        <v>7.3926422511367162E-2</v>
      </c>
      <c r="I40" s="5"/>
      <c r="J40" s="5"/>
      <c r="K40" s="5"/>
      <c r="L40" s="5"/>
      <c r="M40" s="5"/>
      <c r="N40" s="5"/>
      <c r="O40" s="5"/>
      <c r="P40" s="5"/>
    </row>
    <row r="41" spans="1:16" ht="13.7" customHeight="1">
      <c r="A41" s="4"/>
      <c r="B41" s="5"/>
      <c r="C41" s="5"/>
      <c r="D41" s="286"/>
      <c r="E41" s="289"/>
      <c r="F41" s="290"/>
      <c r="G41" s="290"/>
      <c r="H41" s="290"/>
      <c r="I41" s="5"/>
      <c r="J41" s="5"/>
      <c r="K41" s="5"/>
      <c r="L41" s="5"/>
      <c r="M41" s="5"/>
      <c r="N41" s="5"/>
      <c r="O41" s="5"/>
      <c r="P41" s="5"/>
    </row>
    <row r="42" spans="1:16" ht="13.7" customHeight="1">
      <c r="A42" s="4"/>
      <c r="B42" s="5"/>
      <c r="C42" s="5"/>
      <c r="D42" s="368" t="s">
        <v>152</v>
      </c>
      <c r="E42" s="287" t="s">
        <v>160</v>
      </c>
      <c r="F42" s="288">
        <f>+G25/K25</f>
        <v>0.17749462297961921</v>
      </c>
      <c r="G42" s="288">
        <f>+H25/K25</f>
        <v>0.13005642847581833</v>
      </c>
      <c r="H42" s="288">
        <f>+I25/G25</f>
        <v>0.26726553011832904</v>
      </c>
      <c r="I42" s="5"/>
      <c r="J42" s="5"/>
      <c r="K42" s="5"/>
      <c r="L42" s="5"/>
      <c r="M42" s="5"/>
      <c r="N42" s="5"/>
      <c r="O42" s="5"/>
      <c r="P42" s="5"/>
    </row>
    <row r="43" spans="1:16" ht="13.7" customHeight="1">
      <c r="A43" s="4"/>
      <c r="B43" s="5"/>
      <c r="C43" s="5"/>
      <c r="D43" s="369"/>
      <c r="E43" s="287" t="str">
        <f>E38</f>
        <v>20 a 30</v>
      </c>
      <c r="F43" s="288">
        <f>G26/K26</f>
        <v>0.6543462121468594</v>
      </c>
      <c r="G43" s="288">
        <f>H26/K26</f>
        <v>0.51626679547228538</v>
      </c>
      <c r="H43" s="288">
        <f>I26/G26</f>
        <v>0.21101889811747526</v>
      </c>
      <c r="I43" s="5"/>
      <c r="J43" s="5"/>
      <c r="K43" s="5"/>
      <c r="L43" s="5"/>
      <c r="M43" s="5"/>
      <c r="N43" s="5"/>
      <c r="O43" s="5"/>
      <c r="P43" s="5"/>
    </row>
    <row r="44" spans="1:16" ht="13.7" customHeight="1">
      <c r="A44" s="4"/>
      <c r="B44" s="5"/>
      <c r="C44" s="5"/>
      <c r="D44" s="369"/>
      <c r="E44" s="287" t="str">
        <f>E39</f>
        <v>30 y más</v>
      </c>
      <c r="F44" s="288">
        <f>G27/K27</f>
        <v>0.53580779982529092</v>
      </c>
      <c r="G44" s="288">
        <f>H27/K27</f>
        <v>0.48261923279286328</v>
      </c>
      <c r="H44" s="288">
        <f>I27/G27</f>
        <v>9.9267996938026404E-2</v>
      </c>
      <c r="I44" s="5"/>
      <c r="J44" s="5"/>
      <c r="K44" s="5"/>
      <c r="L44" s="5"/>
      <c r="M44" s="5"/>
      <c r="N44" s="5"/>
      <c r="O44" s="5"/>
      <c r="P44" s="5"/>
    </row>
    <row r="45" spans="1:16" ht="14.25" customHeight="1" thickBot="1">
      <c r="A45" s="4"/>
      <c r="B45" s="5"/>
      <c r="C45" s="5"/>
      <c r="D45" s="365"/>
      <c r="E45" s="291" t="str">
        <f>E40</f>
        <v>Total &gt;12</v>
      </c>
      <c r="F45" s="292">
        <f>G28/K28</f>
        <v>0.52747891967745797</v>
      </c>
      <c r="G45" s="292">
        <f>H28/K28</f>
        <v>0.45730382277533083</v>
      </c>
      <c r="H45" s="292">
        <f>I28/G28</f>
        <v>0.13303867564041755</v>
      </c>
      <c r="I45" s="5"/>
      <c r="J45" s="5"/>
      <c r="K45" s="5"/>
      <c r="L45" s="5"/>
      <c r="M45" s="5"/>
      <c r="N45" s="5"/>
      <c r="O45" s="5"/>
      <c r="P45" s="5"/>
    </row>
    <row r="46" spans="1:16" ht="14.25" customHeight="1">
      <c r="A46" s="4"/>
      <c r="B46" s="5"/>
      <c r="C46" s="5"/>
      <c r="D46" s="97"/>
      <c r="E46" s="219"/>
      <c r="F46" s="97"/>
      <c r="G46" s="97"/>
      <c r="H46" s="97"/>
      <c r="I46" s="5"/>
      <c r="J46" s="5"/>
      <c r="K46" s="5"/>
      <c r="L46" s="5"/>
      <c r="M46" s="5"/>
      <c r="N46" s="5"/>
      <c r="O46" s="5"/>
      <c r="P46" s="5"/>
    </row>
    <row r="47" spans="1:16" ht="13.7" customHeight="1">
      <c r="A47" s="4"/>
      <c r="B47" s="5"/>
      <c r="C47" s="5"/>
      <c r="D47" s="5"/>
      <c r="E47" s="220"/>
      <c r="F47" s="5"/>
      <c r="G47" s="5"/>
      <c r="H47" s="5"/>
      <c r="I47" s="5"/>
      <c r="J47" s="5"/>
      <c r="K47" s="5"/>
      <c r="L47" s="5"/>
      <c r="M47" s="5"/>
      <c r="N47" s="5"/>
      <c r="O47" s="5"/>
      <c r="P47" s="5"/>
    </row>
    <row r="48" spans="1:16" s="304" customFormat="1" ht="17.45" customHeight="1">
      <c r="A48" s="5"/>
      <c r="B48" s="320" t="s">
        <v>22</v>
      </c>
      <c r="C48" s="320"/>
      <c r="D48" s="320"/>
      <c r="E48" s="320"/>
      <c r="F48" s="320"/>
      <c r="G48" s="319" t="s">
        <v>23</v>
      </c>
      <c r="H48" s="319"/>
      <c r="I48" s="319"/>
      <c r="J48" s="319"/>
      <c r="K48" s="319"/>
      <c r="L48" s="5"/>
      <c r="M48" s="5"/>
      <c r="N48" s="5"/>
      <c r="O48" s="5"/>
      <c r="P48" s="5"/>
    </row>
  </sheetData>
  <mergeCells count="27">
    <mergeCell ref="E16:E18"/>
    <mergeCell ref="D16:D18"/>
    <mergeCell ref="C33:D33"/>
    <mergeCell ref="F35:F36"/>
    <mergeCell ref="D42:D45"/>
    <mergeCell ref="D25:D28"/>
    <mergeCell ref="D35:D36"/>
    <mergeCell ref="E35:E36"/>
    <mergeCell ref="C20:C27"/>
    <mergeCell ref="D20:D23"/>
    <mergeCell ref="D37:D40"/>
    <mergeCell ref="B48:F48"/>
    <mergeCell ref="G48:K48"/>
    <mergeCell ref="B6:F6"/>
    <mergeCell ref="G6:K6"/>
    <mergeCell ref="C8:K10"/>
    <mergeCell ref="G15:J15"/>
    <mergeCell ref="F16:F18"/>
    <mergeCell ref="H17:H18"/>
    <mergeCell ref="I17:I18"/>
    <mergeCell ref="G16:G18"/>
    <mergeCell ref="H16:I16"/>
    <mergeCell ref="G35:G36"/>
    <mergeCell ref="H35:H36"/>
    <mergeCell ref="K16:K18"/>
    <mergeCell ref="B11:K11"/>
    <mergeCell ref="J16:J18"/>
  </mergeCells>
  <hyperlinks>
    <hyperlink ref="B4" location="Ejercicios!A1" display="Volver a ejercicios" xr:uid="{00000000-0004-0000-0900-000000000000}"/>
    <hyperlink ref="K4" location="Índice!A1" display="Volver al índice" xr:uid="{00000000-0004-0000-0900-000001000000}"/>
  </hyperlinks>
  <pageMargins left="0.75" right="0.75" top="1" bottom="1" header="0.5" footer="0.5"/>
  <pageSetup scale="61" orientation="landscape"/>
  <headerFooter>
    <oddFooter>&amp;R&amp;"Arial,Regular"&amp;10&amp;K000000Rta_2.7</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b4eee3c-f659-4f81-b2d9-02942ce1b1fa">
      <Terms xmlns="http://schemas.microsoft.com/office/infopath/2007/PartnerControls"/>
    </lcf76f155ced4ddcb4097134ff3c332f>
    <TaxCatchAll xmlns="b183ef87-3535-4817-8f7b-f133d54495c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3F23ED8DCB5243A19CB2DE7C79C76E" ma:contentTypeVersion="11" ma:contentTypeDescription="Create a new document." ma:contentTypeScope="" ma:versionID="4bb0b7fb55334bfce4aac631958a1993">
  <xsd:schema xmlns:xsd="http://www.w3.org/2001/XMLSchema" xmlns:xs="http://www.w3.org/2001/XMLSchema" xmlns:p="http://schemas.microsoft.com/office/2006/metadata/properties" xmlns:ns2="bb4eee3c-f659-4f81-b2d9-02942ce1b1fa" xmlns:ns3="b183ef87-3535-4817-8f7b-f133d54495c6" targetNamespace="http://schemas.microsoft.com/office/2006/metadata/properties" ma:root="true" ma:fieldsID="e7c3fdd9400b32c4f7b423dc1b4ae165" ns2:_="" ns3:_="">
    <xsd:import namespace="bb4eee3c-f659-4f81-b2d9-02942ce1b1fa"/>
    <xsd:import namespace="b183ef87-3535-4817-8f7b-f133d54495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4eee3c-f659-4f81-b2d9-02942ce1b1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a37e28e-12b5-4fa1-a817-aeba67de8d9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83ef87-3535-4817-8f7b-f133d54495c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3d71df-b55b-4169-a882-a9b0ea04c153}" ma:internalName="TaxCatchAll" ma:showField="CatchAllData" ma:web="b183ef87-3535-4817-8f7b-f133d5449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2F3232-3F66-4E79-8CE0-42EC9645175D}"/>
</file>

<file path=customXml/itemProps2.xml><?xml version="1.0" encoding="utf-8"?>
<ds:datastoreItem xmlns:ds="http://schemas.openxmlformats.org/officeDocument/2006/customXml" ds:itemID="{61DA218F-D047-46EA-BB1E-DE1B7B41B276}"/>
</file>

<file path=customXml/itemProps3.xml><?xml version="1.0" encoding="utf-8"?>
<ds:datastoreItem xmlns:ds="http://schemas.openxmlformats.org/officeDocument/2006/customXml" ds:itemID="{1C13EC31-CCB1-476A-B237-1A02894F325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Camilo Osorio Colonia</dc:creator>
  <cp:keywords/>
  <dc:description/>
  <cp:lastModifiedBy>Juan Camilo Osorio Colonia</cp:lastModifiedBy>
  <cp:revision/>
  <dcterms:created xsi:type="dcterms:W3CDTF">2023-10-08T16:38:19Z</dcterms:created>
  <dcterms:modified xsi:type="dcterms:W3CDTF">2025-03-02T17:26:17Z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0x010100963F23ED8DCB5243A19CB2DE7C79C76E</vt:lpwstr>
  </property>
  <property fmtid="{D5CDD505-2E9C-101B-9397-08002B2CF9AE}" pid="3" name="MediaServiceImageTags">
    <vt:lpwstr/>
  </property>
</Properties>
</file>